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085" firstSheet="1" activeTab="6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bus.gov.ru'!$A$1:$BZ$19</definedName>
  </definedNames>
  <calcPr calcId="125725"/>
</workbook>
</file>

<file path=xl/calcChain.xml><?xml version="1.0" encoding="utf-8"?>
<calcChain xmlns="http://schemas.openxmlformats.org/spreadsheetml/2006/main">
  <c r="F2" i="7"/>
  <c r="E2"/>
  <c r="D2"/>
  <c r="C2"/>
  <c r="B2"/>
  <c r="D3" i="6"/>
  <c r="C3"/>
  <c r="B3"/>
  <c r="A3"/>
  <c r="D3" i="5"/>
  <c r="C3"/>
  <c r="B3"/>
  <c r="E3" s="1"/>
  <c r="E3" i="7" s="1"/>
  <c r="A3" i="5"/>
  <c r="D3" i="4"/>
  <c r="C3"/>
  <c r="B3"/>
  <c r="E3" s="1"/>
  <c r="D3" i="7" s="1"/>
  <c r="A3" i="4"/>
  <c r="C3" i="3"/>
  <c r="B3"/>
  <c r="A3"/>
  <c r="D3" i="2"/>
  <c r="C3"/>
  <c r="B3"/>
  <c r="A3"/>
  <c r="A3" i="7" s="1"/>
  <c r="E3" i="6" l="1"/>
  <c r="F3" i="7" s="1"/>
  <c r="G2"/>
  <c r="D3" i="3"/>
  <c r="C3" i="7" s="1"/>
  <c r="E3" i="2"/>
  <c r="B3" i="7" s="1"/>
  <c r="G3" s="1"/>
</calcChain>
</file>

<file path=xl/sharedStrings.xml><?xml version="1.0" encoding="utf-8"?>
<sst xmlns="http://schemas.openxmlformats.org/spreadsheetml/2006/main" count="992" uniqueCount="285">
  <si>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</si>
  <si>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</si>
  <si>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</si>
  <si>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</si>
  <si>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</si>
  <si>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</si>
  <si>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</si>
  <si>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</si>
  <si>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</si>
  <si>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</si>
  <si>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</si>
  <si>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</si>
  <si>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</si>
  <si>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</si>
  <si>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</si>
  <si>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</si>
  <si>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</si>
  <si>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</si>
  <si>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</si>
  <si>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</si>
  <si>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</si>
  <si>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</si>
  <si>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</si>
  <si>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2209010886</t>
  </si>
  <si>
    <t>Рубцовск г.</t>
  </si>
  <si>
    <t>ОО</t>
  </si>
  <si>
    <t>МБОУ "Гимназия "Планета Детства"</t>
  </si>
  <si>
    <t>458</t>
  </si>
  <si>
    <t>В наличии и функционируют более трёх дистанционных способов взаимодействия</t>
  </si>
  <si>
    <t/>
  </si>
  <si>
    <t>100</t>
  </si>
  <si>
    <t>401</t>
  </si>
  <si>
    <t>402</t>
  </si>
  <si>
    <t>406</t>
  </si>
  <si>
    <t>413</t>
  </si>
  <si>
    <t>Наличие пяти и более комфортных условий для предоставления услуг</t>
  </si>
  <si>
    <t>443</t>
  </si>
  <si>
    <t>Количество условий доступности организации для инвалидов (от одного до четырех)</t>
  </si>
  <si>
    <t>40</t>
  </si>
  <si>
    <t>Наличие пяти и более условий доступности для инвалидов</t>
  </si>
  <si>
    <t>13</t>
  </si>
  <si>
    <t>15</t>
  </si>
  <si>
    <t>450</t>
  </si>
  <si>
    <t>452</t>
  </si>
  <si>
    <t>371</t>
  </si>
  <si>
    <t>375</t>
  </si>
  <si>
    <t>451</t>
  </si>
  <si>
    <t>453</t>
  </si>
  <si>
    <t>2209010903</t>
  </si>
  <si>
    <t>МБОУ "Гимназия № 11"</t>
  </si>
  <si>
    <t>715</t>
  </si>
  <si>
    <t>518</t>
  </si>
  <si>
    <t>526</t>
  </si>
  <si>
    <t>634</t>
  </si>
  <si>
    <t>659</t>
  </si>
  <si>
    <t>647</t>
  </si>
  <si>
    <t>14</t>
  </si>
  <si>
    <t>19</t>
  </si>
  <si>
    <t>651</t>
  </si>
  <si>
    <t>681</t>
  </si>
  <si>
    <t>493</t>
  </si>
  <si>
    <t>504</t>
  </si>
  <si>
    <t>656</t>
  </si>
  <si>
    <t>670</t>
  </si>
  <si>
    <t>677</t>
  </si>
  <si>
    <t>2209010928</t>
  </si>
  <si>
    <t>МБОУ "Гимназия № 3"</t>
  </si>
  <si>
    <t>425</t>
  </si>
  <si>
    <t>287</t>
  </si>
  <si>
    <t>302</t>
  </si>
  <si>
    <t>325</t>
  </si>
  <si>
    <t>348</t>
  </si>
  <si>
    <t>366</t>
  </si>
  <si>
    <t>20</t>
  </si>
  <si>
    <t>10</t>
  </si>
  <si>
    <t>393</t>
  </si>
  <si>
    <t>288</t>
  </si>
  <si>
    <t>295</t>
  </si>
  <si>
    <t>383</t>
  </si>
  <si>
    <t>392</t>
  </si>
  <si>
    <t>394</t>
  </si>
  <si>
    <t>2209010967</t>
  </si>
  <si>
    <t>МБОУ "Гимназия № 8"</t>
  </si>
  <si>
    <t>543</t>
  </si>
  <si>
    <t>529</t>
  </si>
  <si>
    <t>528</t>
  </si>
  <si>
    <t>535</t>
  </si>
  <si>
    <t>60</t>
  </si>
  <si>
    <t>30</t>
  </si>
  <si>
    <t>542</t>
  </si>
  <si>
    <t>540</t>
  </si>
  <si>
    <t>429</t>
  </si>
  <si>
    <t>431</t>
  </si>
  <si>
    <t>537</t>
  </si>
  <si>
    <t>522</t>
  </si>
  <si>
    <t>2209010910</t>
  </si>
  <si>
    <t>МБОУ "Лицей "Эрудит"</t>
  </si>
  <si>
    <t>357</t>
  </si>
  <si>
    <t>235</t>
  </si>
  <si>
    <t>242</t>
  </si>
  <si>
    <t>222</t>
  </si>
  <si>
    <t>241</t>
  </si>
  <si>
    <t>299</t>
  </si>
  <si>
    <t>22</t>
  </si>
  <si>
    <t>333</t>
  </si>
  <si>
    <t>338</t>
  </si>
  <si>
    <t>229</t>
  </si>
  <si>
    <t>332</t>
  </si>
  <si>
    <t>317</t>
  </si>
  <si>
    <t>2209010950</t>
  </si>
  <si>
    <t>МБОУ "Лицей № 6"</t>
  </si>
  <si>
    <t>329</t>
  </si>
  <si>
    <t>232</t>
  </si>
  <si>
    <t>240</t>
  </si>
  <si>
    <t>218</t>
  </si>
  <si>
    <t>261</t>
  </si>
  <si>
    <t>308</t>
  </si>
  <si>
    <t>319</t>
  </si>
  <si>
    <t>223</t>
  </si>
  <si>
    <t>224</t>
  </si>
  <si>
    <t>306</t>
  </si>
  <si>
    <t>307</t>
  </si>
  <si>
    <t>318</t>
  </si>
  <si>
    <t>2209010999</t>
  </si>
  <si>
    <t>МБОУ "Лицей № 7"</t>
  </si>
  <si>
    <t>484</t>
  </si>
  <si>
    <t>260</t>
  </si>
  <si>
    <t>80</t>
  </si>
  <si>
    <t>16</t>
  </si>
  <si>
    <t>21</t>
  </si>
  <si>
    <t>424</t>
  </si>
  <si>
    <t>447</t>
  </si>
  <si>
    <t>272</t>
  </si>
  <si>
    <t>285</t>
  </si>
  <si>
    <t>442</t>
  </si>
  <si>
    <t>440</t>
  </si>
  <si>
    <t>446</t>
  </si>
  <si>
    <t>2209010854</t>
  </si>
  <si>
    <t>МБОУ "Лицей №24" им. П.С. Приходько</t>
  </si>
  <si>
    <t>441</t>
  </si>
  <si>
    <t>328</t>
  </si>
  <si>
    <t>343</t>
  </si>
  <si>
    <t>354</t>
  </si>
  <si>
    <t>373</t>
  </si>
  <si>
    <t>18</t>
  </si>
  <si>
    <t>390</t>
  </si>
  <si>
    <t>417</t>
  </si>
  <si>
    <t>324</t>
  </si>
  <si>
    <t>405</t>
  </si>
  <si>
    <t>414</t>
  </si>
  <si>
    <t>2209010974</t>
  </si>
  <si>
    <t>МБОУ "Основная общеобразовательная школа № 26 имени А.С. Пушкина"</t>
  </si>
  <si>
    <t>320</t>
  </si>
  <si>
    <t>231</t>
  </si>
  <si>
    <t>212</t>
  </si>
  <si>
    <t>228</t>
  </si>
  <si>
    <t>290</t>
  </si>
  <si>
    <t>49</t>
  </si>
  <si>
    <t>51</t>
  </si>
  <si>
    <t>304</t>
  </si>
  <si>
    <t>221</t>
  </si>
  <si>
    <t>303</t>
  </si>
  <si>
    <t>2209011181</t>
  </si>
  <si>
    <t>МБОУ "Открытая (сменная) общеобразовательная школа № 1"</t>
  </si>
  <si>
    <t>91</t>
  </si>
  <si>
    <t>62</t>
  </si>
  <si>
    <t>45</t>
  </si>
  <si>
    <t>88</t>
  </si>
  <si>
    <t>Количество условий доступности, позволяющих инвалидам получать услуги наравне с другими (от одного до четырех)</t>
  </si>
  <si>
    <t>4</t>
  </si>
  <si>
    <t>89</t>
  </si>
  <si>
    <t>90</t>
  </si>
  <si>
    <t>64</t>
  </si>
  <si>
    <t>86</t>
  </si>
  <si>
    <t>2209010822</t>
  </si>
  <si>
    <t>МБОУ "Средняя общеобразовательная школа № 1"</t>
  </si>
  <si>
    <t>404</t>
  </si>
  <si>
    <t>297</t>
  </si>
  <si>
    <t>305</t>
  </si>
  <si>
    <t>274</t>
  </si>
  <si>
    <t>364</t>
  </si>
  <si>
    <t>31</t>
  </si>
  <si>
    <t>381</t>
  </si>
  <si>
    <t>378</t>
  </si>
  <si>
    <t>2209010815</t>
  </si>
  <si>
    <t>МБОУ "Средняя общеобразовательная школа № 10 "Кадетский корпус юных спасателей"</t>
  </si>
  <si>
    <t>445</t>
  </si>
  <si>
    <t>316</t>
  </si>
  <si>
    <t>253</t>
  </si>
  <si>
    <t>269</t>
  </si>
  <si>
    <t>27</t>
  </si>
  <si>
    <t>408</t>
  </si>
  <si>
    <t>418</t>
  </si>
  <si>
    <t>291</t>
  </si>
  <si>
    <t>420</t>
  </si>
  <si>
    <t>419</t>
  </si>
  <si>
    <t>2209019046</t>
  </si>
  <si>
    <t>МБОУ "Средняя общеобразовательная школа № 13"</t>
  </si>
  <si>
    <t>185</t>
  </si>
  <si>
    <t>107</t>
  </si>
  <si>
    <t>112</t>
  </si>
  <si>
    <t>85</t>
  </si>
  <si>
    <t>95</t>
  </si>
  <si>
    <t>154</t>
  </si>
  <si>
    <t>11</t>
  </si>
  <si>
    <t>165</t>
  </si>
  <si>
    <t>171</t>
  </si>
  <si>
    <t>120</t>
  </si>
  <si>
    <t>146</t>
  </si>
  <si>
    <t>166</t>
  </si>
  <si>
    <t>2209016366</t>
  </si>
  <si>
    <t>МБОУ "Средняя общеобразовательная школа № 18"</t>
  </si>
  <si>
    <t>550</t>
  </si>
  <si>
    <t>513</t>
  </si>
  <si>
    <t>517</t>
  </si>
  <si>
    <t>492</t>
  </si>
  <si>
    <t>499</t>
  </si>
  <si>
    <t>77</t>
  </si>
  <si>
    <t>84</t>
  </si>
  <si>
    <t>547</t>
  </si>
  <si>
    <t>520</t>
  </si>
  <si>
    <t>523</t>
  </si>
  <si>
    <t>541</t>
  </si>
  <si>
    <t>2209016101</t>
  </si>
  <si>
    <t>МБОУ "Средняя общеобразовательная школа № 19"</t>
  </si>
  <si>
    <t>167</t>
  </si>
  <si>
    <t>172</t>
  </si>
  <si>
    <t>162</t>
  </si>
  <si>
    <t>193</t>
  </si>
  <si>
    <t>25</t>
  </si>
  <si>
    <t>195</t>
  </si>
  <si>
    <t>206</t>
  </si>
  <si>
    <t>155</t>
  </si>
  <si>
    <t>159</t>
  </si>
  <si>
    <t>207</t>
  </si>
  <si>
    <t>2209011015</t>
  </si>
  <si>
    <t>МБОУ "Средняя общеобразовательная школа № 23"</t>
  </si>
  <si>
    <t>289</t>
  </si>
  <si>
    <t>190</t>
  </si>
  <si>
    <t>183</t>
  </si>
  <si>
    <t>247</t>
  </si>
  <si>
    <t>250</t>
  </si>
  <si>
    <t>259</t>
  </si>
  <si>
    <t>202</t>
  </si>
  <si>
    <t>255</t>
  </si>
  <si>
    <t>262</t>
  </si>
  <si>
    <t>2209010830</t>
  </si>
  <si>
    <t>МБОУ «Кадетская средняя общеобразовательная школа № 2» имени Героя Советского Союза Матвея Степановича Батракова</t>
  </si>
  <si>
    <t>176</t>
  </si>
  <si>
    <t>170</t>
  </si>
  <si>
    <t>246</t>
  </si>
  <si>
    <t>181</t>
  </si>
  <si>
    <t>186</t>
  </si>
  <si>
    <t>243</t>
  </si>
  <si>
    <t>2209011008</t>
  </si>
  <si>
    <t>МБОУ «Основная общеобразовательная школа № 15"</t>
  </si>
  <si>
    <t>208</t>
  </si>
  <si>
    <t>196</t>
  </si>
  <si>
    <t>188</t>
  </si>
  <si>
    <t>204</t>
  </si>
  <si>
    <t>189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</si>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</sst>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19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7" t="s">
        <v>7</v>
      </c>
      <c r="J1" s="36"/>
      <c r="K1" s="4" t="s">
        <v>8</v>
      </c>
      <c r="L1" s="37" t="s">
        <v>7</v>
      </c>
      <c r="M1" s="36"/>
      <c r="N1" s="38" t="s">
        <v>9</v>
      </c>
      <c r="O1" s="36"/>
      <c r="P1" s="35" t="s">
        <v>7</v>
      </c>
      <c r="Q1" s="36"/>
      <c r="R1" s="3" t="s">
        <v>10</v>
      </c>
      <c r="S1" s="37" t="s">
        <v>7</v>
      </c>
      <c r="T1" s="36"/>
      <c r="U1" s="3" t="s">
        <v>11</v>
      </c>
      <c r="V1" s="37" t="s">
        <v>7</v>
      </c>
      <c r="W1" s="36"/>
      <c r="X1" s="37" t="s">
        <v>12</v>
      </c>
      <c r="Y1" s="36"/>
      <c r="Z1" s="35" t="s">
        <v>7</v>
      </c>
      <c r="AA1" s="36"/>
      <c r="AB1" s="3" t="s">
        <v>13</v>
      </c>
      <c r="AC1" s="37" t="s">
        <v>7</v>
      </c>
      <c r="AD1" s="36"/>
      <c r="AE1" s="37" t="s">
        <v>14</v>
      </c>
      <c r="AF1" s="36"/>
      <c r="AG1" s="35" t="s">
        <v>7</v>
      </c>
      <c r="AH1" s="36"/>
      <c r="AI1" s="38" t="s">
        <v>15</v>
      </c>
      <c r="AJ1" s="36"/>
      <c r="AK1" s="35" t="s">
        <v>7</v>
      </c>
      <c r="AL1" s="36"/>
      <c r="AM1" s="3" t="s">
        <v>16</v>
      </c>
      <c r="AN1" s="37" t="s">
        <v>7</v>
      </c>
      <c r="AO1" s="36"/>
      <c r="AP1" s="3" t="s">
        <v>17</v>
      </c>
      <c r="AQ1" s="35" t="s">
        <v>7</v>
      </c>
      <c r="AR1" s="36"/>
      <c r="AS1" s="4" t="s">
        <v>18</v>
      </c>
      <c r="AT1" s="35" t="s">
        <v>7</v>
      </c>
      <c r="AU1" s="36"/>
      <c r="AV1" s="3" t="s">
        <v>19</v>
      </c>
      <c r="AW1" s="35" t="s">
        <v>7</v>
      </c>
      <c r="AX1" s="36"/>
      <c r="AY1" s="3" t="s">
        <v>20</v>
      </c>
      <c r="AZ1" s="35" t="s">
        <v>7</v>
      </c>
      <c r="BA1" s="36"/>
      <c r="BB1" s="3" t="s">
        <v>21</v>
      </c>
      <c r="BC1" s="35" t="s">
        <v>7</v>
      </c>
      <c r="BD1" s="36"/>
      <c r="BE1" s="3" t="s">
        <v>22</v>
      </c>
      <c r="BF1" s="35" t="s">
        <v>7</v>
      </c>
      <c r="BG1" s="36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 t="s">
        <v>23</v>
      </c>
      <c r="B2" s="3" t="s">
        <v>24</v>
      </c>
      <c r="C2" s="6" t="s">
        <v>25</v>
      </c>
      <c r="D2" s="3" t="s">
        <v>26</v>
      </c>
      <c r="E2" s="7">
        <v>1094</v>
      </c>
      <c r="F2" s="7" t="s">
        <v>27</v>
      </c>
      <c r="G2" s="8">
        <v>0.41864716636197441</v>
      </c>
      <c r="H2" s="3" t="s">
        <v>26</v>
      </c>
      <c r="I2" s="7">
        <v>15</v>
      </c>
      <c r="J2" s="2">
        <v>15</v>
      </c>
      <c r="K2" s="3" t="s">
        <v>26</v>
      </c>
      <c r="L2" s="9">
        <v>61</v>
      </c>
      <c r="M2" s="10">
        <v>61</v>
      </c>
      <c r="N2" s="3" t="s">
        <v>26</v>
      </c>
      <c r="O2" s="3" t="s">
        <v>28</v>
      </c>
      <c r="P2" s="2" t="s">
        <v>29</v>
      </c>
      <c r="Q2" s="2" t="s">
        <v>30</v>
      </c>
      <c r="R2" s="3" t="s">
        <v>26</v>
      </c>
      <c r="S2" s="2" t="s">
        <v>31</v>
      </c>
      <c r="T2" s="2" t="s">
        <v>32</v>
      </c>
      <c r="U2" s="3" t="s">
        <v>26</v>
      </c>
      <c r="V2" s="2" t="s">
        <v>33</v>
      </c>
      <c r="W2" s="2" t="s">
        <v>34</v>
      </c>
      <c r="X2" s="3" t="s">
        <v>26</v>
      </c>
      <c r="Y2" s="3" t="s">
        <v>35</v>
      </c>
      <c r="Z2" s="2"/>
      <c r="AA2" s="2" t="s">
        <v>30</v>
      </c>
      <c r="AB2" s="3" t="s">
        <v>26</v>
      </c>
      <c r="AC2" s="2" t="s">
        <v>36</v>
      </c>
      <c r="AD2" s="2" t="s">
        <v>27</v>
      </c>
      <c r="AE2" s="3" t="s">
        <v>26</v>
      </c>
      <c r="AF2" s="3" t="s">
        <v>37</v>
      </c>
      <c r="AG2" s="2">
        <v>2</v>
      </c>
      <c r="AH2" s="2" t="s">
        <v>38</v>
      </c>
      <c r="AI2" s="3" t="s">
        <v>26</v>
      </c>
      <c r="AJ2" s="3" t="s">
        <v>39</v>
      </c>
      <c r="AK2" s="2" t="s">
        <v>29</v>
      </c>
      <c r="AL2" s="2" t="s">
        <v>30</v>
      </c>
      <c r="AM2" s="3" t="s">
        <v>26</v>
      </c>
      <c r="AN2" s="2" t="s">
        <v>40</v>
      </c>
      <c r="AO2" s="2" t="s">
        <v>41</v>
      </c>
      <c r="AP2" s="3" t="s">
        <v>26</v>
      </c>
      <c r="AQ2" s="2" t="s">
        <v>42</v>
      </c>
      <c r="AR2" s="2" t="s">
        <v>27</v>
      </c>
      <c r="AS2" s="3" t="s">
        <v>26</v>
      </c>
      <c r="AT2" s="2" t="s">
        <v>43</v>
      </c>
      <c r="AU2" s="2" t="s">
        <v>27</v>
      </c>
      <c r="AV2" s="3" t="s">
        <v>26</v>
      </c>
      <c r="AW2" s="2" t="s">
        <v>44</v>
      </c>
      <c r="AX2" s="2" t="s">
        <v>45</v>
      </c>
      <c r="AY2" s="3" t="s">
        <v>26</v>
      </c>
      <c r="AZ2" s="2" t="s">
        <v>43</v>
      </c>
      <c r="BA2" s="2" t="s">
        <v>27</v>
      </c>
      <c r="BB2" s="3" t="s">
        <v>26</v>
      </c>
      <c r="BC2" s="2" t="s">
        <v>46</v>
      </c>
      <c r="BD2" s="2" t="s">
        <v>27</v>
      </c>
      <c r="BE2" s="3" t="s">
        <v>26</v>
      </c>
      <c r="BF2" s="2" t="s">
        <v>47</v>
      </c>
      <c r="BG2" s="2" t="s">
        <v>27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3" t="s">
        <v>48</v>
      </c>
      <c r="B3" s="3" t="s">
        <v>24</v>
      </c>
      <c r="C3" s="6" t="s">
        <v>25</v>
      </c>
      <c r="D3" s="3" t="s">
        <v>49</v>
      </c>
      <c r="E3" s="7">
        <v>1141</v>
      </c>
      <c r="F3" s="7" t="s">
        <v>50</v>
      </c>
      <c r="G3" s="8">
        <v>0.62664329535495178</v>
      </c>
      <c r="H3" s="3" t="s">
        <v>49</v>
      </c>
      <c r="I3" s="7">
        <v>13</v>
      </c>
      <c r="J3" s="2">
        <v>15</v>
      </c>
      <c r="K3" s="3" t="s">
        <v>49</v>
      </c>
      <c r="L3" s="9">
        <v>61</v>
      </c>
      <c r="M3" s="10">
        <v>61</v>
      </c>
      <c r="N3" s="3" t="s">
        <v>49</v>
      </c>
      <c r="O3" s="3" t="s">
        <v>28</v>
      </c>
      <c r="P3" s="2" t="s">
        <v>29</v>
      </c>
      <c r="Q3" s="2" t="s">
        <v>30</v>
      </c>
      <c r="R3" s="3" t="s">
        <v>49</v>
      </c>
      <c r="S3" s="2" t="s">
        <v>51</v>
      </c>
      <c r="T3" s="2" t="s">
        <v>52</v>
      </c>
      <c r="U3" s="3" t="s">
        <v>49</v>
      </c>
      <c r="V3" s="2" t="s">
        <v>53</v>
      </c>
      <c r="W3" s="2" t="s">
        <v>54</v>
      </c>
      <c r="X3" s="3" t="s">
        <v>49</v>
      </c>
      <c r="Y3" s="3" t="s">
        <v>35</v>
      </c>
      <c r="Z3" s="2"/>
      <c r="AA3" s="2" t="s">
        <v>30</v>
      </c>
      <c r="AB3" s="3" t="s">
        <v>49</v>
      </c>
      <c r="AC3" s="2" t="s">
        <v>55</v>
      </c>
      <c r="AD3" s="2" t="s">
        <v>50</v>
      </c>
      <c r="AE3" s="3" t="s">
        <v>49</v>
      </c>
      <c r="AF3" s="3" t="s">
        <v>37</v>
      </c>
      <c r="AG3" s="2">
        <v>2</v>
      </c>
      <c r="AH3" s="2" t="s">
        <v>38</v>
      </c>
      <c r="AI3" s="3" t="s">
        <v>49</v>
      </c>
      <c r="AJ3" s="3" t="s">
        <v>39</v>
      </c>
      <c r="AK3" s="2" t="s">
        <v>29</v>
      </c>
      <c r="AL3" s="2" t="s">
        <v>30</v>
      </c>
      <c r="AM3" s="3" t="s">
        <v>49</v>
      </c>
      <c r="AN3" s="2" t="s">
        <v>56</v>
      </c>
      <c r="AO3" s="2" t="s">
        <v>57</v>
      </c>
      <c r="AP3" s="3" t="s">
        <v>49</v>
      </c>
      <c r="AQ3" s="2" t="s">
        <v>58</v>
      </c>
      <c r="AR3" s="2" t="s">
        <v>50</v>
      </c>
      <c r="AS3" s="3" t="s">
        <v>49</v>
      </c>
      <c r="AT3" s="2" t="s">
        <v>59</v>
      </c>
      <c r="AU3" s="2" t="s">
        <v>50</v>
      </c>
      <c r="AV3" s="3" t="s">
        <v>49</v>
      </c>
      <c r="AW3" s="2" t="s">
        <v>60</v>
      </c>
      <c r="AX3" s="2" t="s">
        <v>61</v>
      </c>
      <c r="AY3" s="3" t="s">
        <v>49</v>
      </c>
      <c r="AZ3" s="2" t="s">
        <v>62</v>
      </c>
      <c r="BA3" s="2" t="s">
        <v>50</v>
      </c>
      <c r="BB3" s="3" t="s">
        <v>49</v>
      </c>
      <c r="BC3" s="2" t="s">
        <v>63</v>
      </c>
      <c r="BD3" s="2" t="s">
        <v>50</v>
      </c>
      <c r="BE3" s="3" t="s">
        <v>49</v>
      </c>
      <c r="BF3" s="2" t="s">
        <v>64</v>
      </c>
      <c r="BG3" s="2" t="s">
        <v>50</v>
      </c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3" t="s">
        <v>65</v>
      </c>
      <c r="B4" s="3" t="s">
        <v>24</v>
      </c>
      <c r="C4" s="6" t="s">
        <v>25</v>
      </c>
      <c r="D4" s="3" t="s">
        <v>66</v>
      </c>
      <c r="E4" s="7">
        <v>987</v>
      </c>
      <c r="F4" s="7" t="s">
        <v>67</v>
      </c>
      <c r="G4" s="8">
        <v>0.43059777102330293</v>
      </c>
      <c r="H4" s="3" t="s">
        <v>66</v>
      </c>
      <c r="I4" s="7">
        <v>15</v>
      </c>
      <c r="J4" s="2">
        <v>15</v>
      </c>
      <c r="K4" s="3" t="s">
        <v>66</v>
      </c>
      <c r="L4" s="9">
        <v>61</v>
      </c>
      <c r="M4" s="10">
        <v>61</v>
      </c>
      <c r="N4" s="3" t="s">
        <v>66</v>
      </c>
      <c r="O4" s="3" t="s">
        <v>28</v>
      </c>
      <c r="P4" s="2" t="s">
        <v>29</v>
      </c>
      <c r="Q4" s="2" t="s">
        <v>30</v>
      </c>
      <c r="R4" s="3" t="s">
        <v>66</v>
      </c>
      <c r="S4" s="2" t="s">
        <v>68</v>
      </c>
      <c r="T4" s="2" t="s">
        <v>69</v>
      </c>
      <c r="U4" s="3" t="s">
        <v>66</v>
      </c>
      <c r="V4" s="2" t="s">
        <v>70</v>
      </c>
      <c r="W4" s="2" t="s">
        <v>71</v>
      </c>
      <c r="X4" s="3" t="s">
        <v>66</v>
      </c>
      <c r="Y4" s="3" t="s">
        <v>35</v>
      </c>
      <c r="Z4" s="2"/>
      <c r="AA4" s="2" t="s">
        <v>30</v>
      </c>
      <c r="AB4" s="3" t="s">
        <v>66</v>
      </c>
      <c r="AC4" s="2" t="s">
        <v>72</v>
      </c>
      <c r="AD4" s="2" t="s">
        <v>67</v>
      </c>
      <c r="AE4" s="3" t="s">
        <v>66</v>
      </c>
      <c r="AF4" s="3" t="s">
        <v>37</v>
      </c>
      <c r="AG4" s="2">
        <v>1</v>
      </c>
      <c r="AH4" s="2" t="s">
        <v>73</v>
      </c>
      <c r="AI4" s="3" t="s">
        <v>66</v>
      </c>
      <c r="AJ4" s="3" t="s">
        <v>39</v>
      </c>
      <c r="AK4" s="2" t="s">
        <v>29</v>
      </c>
      <c r="AL4" s="2" t="s">
        <v>30</v>
      </c>
      <c r="AM4" s="3" t="s">
        <v>66</v>
      </c>
      <c r="AN4" s="2" t="s">
        <v>74</v>
      </c>
      <c r="AO4" s="2" t="s">
        <v>74</v>
      </c>
      <c r="AP4" s="3" t="s">
        <v>66</v>
      </c>
      <c r="AQ4" s="2" t="s">
        <v>75</v>
      </c>
      <c r="AR4" s="2" t="s">
        <v>67</v>
      </c>
      <c r="AS4" s="3" t="s">
        <v>66</v>
      </c>
      <c r="AT4" s="2" t="s">
        <v>32</v>
      </c>
      <c r="AU4" s="2" t="s">
        <v>67</v>
      </c>
      <c r="AV4" s="3" t="s">
        <v>66</v>
      </c>
      <c r="AW4" s="2" t="s">
        <v>76</v>
      </c>
      <c r="AX4" s="2" t="s">
        <v>77</v>
      </c>
      <c r="AY4" s="3" t="s">
        <v>66</v>
      </c>
      <c r="AZ4" s="2" t="s">
        <v>78</v>
      </c>
      <c r="BA4" s="2" t="s">
        <v>67</v>
      </c>
      <c r="BB4" s="3" t="s">
        <v>66</v>
      </c>
      <c r="BC4" s="2" t="s">
        <v>79</v>
      </c>
      <c r="BD4" s="2" t="s">
        <v>67</v>
      </c>
      <c r="BE4" s="3" t="s">
        <v>66</v>
      </c>
      <c r="BF4" s="2" t="s">
        <v>80</v>
      </c>
      <c r="BG4" s="2" t="s">
        <v>67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3" t="s">
        <v>81</v>
      </c>
      <c r="B5" s="3" t="s">
        <v>24</v>
      </c>
      <c r="C5" s="6" t="s">
        <v>25</v>
      </c>
      <c r="D5" s="3" t="s">
        <v>82</v>
      </c>
      <c r="E5" s="7">
        <v>1329</v>
      </c>
      <c r="F5" s="7" t="s">
        <v>83</v>
      </c>
      <c r="G5" s="8">
        <v>0.40857787810383744</v>
      </c>
      <c r="H5" s="3" t="s">
        <v>82</v>
      </c>
      <c r="I5" s="7">
        <v>15</v>
      </c>
      <c r="J5" s="2">
        <v>15</v>
      </c>
      <c r="K5" s="3" t="s">
        <v>82</v>
      </c>
      <c r="L5" s="9">
        <v>61</v>
      </c>
      <c r="M5" s="10">
        <v>61</v>
      </c>
      <c r="N5" s="3" t="s">
        <v>82</v>
      </c>
      <c r="O5" s="3" t="s">
        <v>28</v>
      </c>
      <c r="P5" s="2" t="s">
        <v>29</v>
      </c>
      <c r="Q5" s="2" t="s">
        <v>30</v>
      </c>
      <c r="R5" s="3" t="s">
        <v>82</v>
      </c>
      <c r="S5" s="2" t="s">
        <v>52</v>
      </c>
      <c r="T5" s="2" t="s">
        <v>84</v>
      </c>
      <c r="U5" s="3" t="s">
        <v>82</v>
      </c>
      <c r="V5" s="2" t="s">
        <v>52</v>
      </c>
      <c r="W5" s="2" t="s">
        <v>85</v>
      </c>
      <c r="X5" s="3" t="s">
        <v>82</v>
      </c>
      <c r="Y5" s="3" t="s">
        <v>35</v>
      </c>
      <c r="Z5" s="2"/>
      <c r="AA5" s="2" t="s">
        <v>30</v>
      </c>
      <c r="AB5" s="3" t="s">
        <v>82</v>
      </c>
      <c r="AC5" s="2" t="s">
        <v>86</v>
      </c>
      <c r="AD5" s="2" t="s">
        <v>83</v>
      </c>
      <c r="AE5" s="3" t="s">
        <v>82</v>
      </c>
      <c r="AF5" s="3" t="s">
        <v>37</v>
      </c>
      <c r="AG5" s="2">
        <v>3</v>
      </c>
      <c r="AH5" s="2" t="s">
        <v>87</v>
      </c>
      <c r="AI5" s="3" t="s">
        <v>82</v>
      </c>
      <c r="AJ5" s="3" t="s">
        <v>39</v>
      </c>
      <c r="AK5" s="2" t="s">
        <v>29</v>
      </c>
      <c r="AL5" s="2" t="s">
        <v>30</v>
      </c>
      <c r="AM5" s="3" t="s">
        <v>82</v>
      </c>
      <c r="AN5" s="2" t="s">
        <v>88</v>
      </c>
      <c r="AO5" s="2" t="s">
        <v>88</v>
      </c>
      <c r="AP5" s="3" t="s">
        <v>82</v>
      </c>
      <c r="AQ5" s="2" t="s">
        <v>89</v>
      </c>
      <c r="AR5" s="2" t="s">
        <v>83</v>
      </c>
      <c r="AS5" s="3" t="s">
        <v>82</v>
      </c>
      <c r="AT5" s="2" t="s">
        <v>90</v>
      </c>
      <c r="AU5" s="2" t="s">
        <v>83</v>
      </c>
      <c r="AV5" s="3" t="s">
        <v>82</v>
      </c>
      <c r="AW5" s="2" t="s">
        <v>91</v>
      </c>
      <c r="AX5" s="2" t="s">
        <v>92</v>
      </c>
      <c r="AY5" s="3" t="s">
        <v>82</v>
      </c>
      <c r="AZ5" s="2" t="s">
        <v>89</v>
      </c>
      <c r="BA5" s="2" t="s">
        <v>83</v>
      </c>
      <c r="BB5" s="3" t="s">
        <v>82</v>
      </c>
      <c r="BC5" s="2" t="s">
        <v>93</v>
      </c>
      <c r="BD5" s="2" t="s">
        <v>83</v>
      </c>
      <c r="BE5" s="3" t="s">
        <v>82</v>
      </c>
      <c r="BF5" s="2" t="s">
        <v>94</v>
      </c>
      <c r="BG5" s="2" t="s">
        <v>83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3" t="s">
        <v>95</v>
      </c>
      <c r="B6" s="3" t="s">
        <v>24</v>
      </c>
      <c r="C6" s="6" t="s">
        <v>25</v>
      </c>
      <c r="D6" s="3" t="s">
        <v>96</v>
      </c>
      <c r="E6" s="7">
        <v>583</v>
      </c>
      <c r="F6" s="7" t="s">
        <v>97</v>
      </c>
      <c r="G6" s="8">
        <v>0.6123499142367067</v>
      </c>
      <c r="H6" s="3" t="s">
        <v>96</v>
      </c>
      <c r="I6" s="7">
        <v>15</v>
      </c>
      <c r="J6" s="2">
        <v>15</v>
      </c>
      <c r="K6" s="3" t="s">
        <v>96</v>
      </c>
      <c r="L6" s="9">
        <v>61</v>
      </c>
      <c r="M6" s="10">
        <v>61</v>
      </c>
      <c r="N6" s="3" t="s">
        <v>96</v>
      </c>
      <c r="O6" s="3" t="s">
        <v>28</v>
      </c>
      <c r="P6" s="2" t="s">
        <v>29</v>
      </c>
      <c r="Q6" s="2" t="s">
        <v>30</v>
      </c>
      <c r="R6" s="3" t="s">
        <v>96</v>
      </c>
      <c r="S6" s="2" t="s">
        <v>98</v>
      </c>
      <c r="T6" s="2" t="s">
        <v>99</v>
      </c>
      <c r="U6" s="3" t="s">
        <v>96</v>
      </c>
      <c r="V6" s="2" t="s">
        <v>100</v>
      </c>
      <c r="W6" s="2" t="s">
        <v>101</v>
      </c>
      <c r="X6" s="3" t="s">
        <v>96</v>
      </c>
      <c r="Y6" s="3" t="s">
        <v>35</v>
      </c>
      <c r="Z6" s="2"/>
      <c r="AA6" s="2" t="s">
        <v>30</v>
      </c>
      <c r="AB6" s="3" t="s">
        <v>96</v>
      </c>
      <c r="AC6" s="2" t="s">
        <v>102</v>
      </c>
      <c r="AD6" s="2" t="s">
        <v>97</v>
      </c>
      <c r="AE6" s="3" t="s">
        <v>96</v>
      </c>
      <c r="AF6" s="3" t="s">
        <v>37</v>
      </c>
      <c r="AG6" s="2">
        <v>1</v>
      </c>
      <c r="AH6" s="2" t="s">
        <v>73</v>
      </c>
      <c r="AI6" s="3" t="s">
        <v>96</v>
      </c>
      <c r="AJ6" s="3" t="s">
        <v>39</v>
      </c>
      <c r="AK6" s="2" t="s">
        <v>29</v>
      </c>
      <c r="AL6" s="2" t="s">
        <v>30</v>
      </c>
      <c r="AM6" s="3" t="s">
        <v>96</v>
      </c>
      <c r="AN6" s="2" t="s">
        <v>57</v>
      </c>
      <c r="AO6" s="2" t="s">
        <v>103</v>
      </c>
      <c r="AP6" s="3" t="s">
        <v>96</v>
      </c>
      <c r="AQ6" s="2" t="s">
        <v>104</v>
      </c>
      <c r="AR6" s="2" t="s">
        <v>97</v>
      </c>
      <c r="AS6" s="3" t="s">
        <v>96</v>
      </c>
      <c r="AT6" s="2" t="s">
        <v>105</v>
      </c>
      <c r="AU6" s="2" t="s">
        <v>97</v>
      </c>
      <c r="AV6" s="3" t="s">
        <v>96</v>
      </c>
      <c r="AW6" s="2" t="s">
        <v>106</v>
      </c>
      <c r="AX6" s="2" t="s">
        <v>98</v>
      </c>
      <c r="AY6" s="3" t="s">
        <v>96</v>
      </c>
      <c r="AZ6" s="2" t="s">
        <v>77</v>
      </c>
      <c r="BA6" s="2" t="s">
        <v>97</v>
      </c>
      <c r="BB6" s="3" t="s">
        <v>96</v>
      </c>
      <c r="BC6" s="2" t="s">
        <v>107</v>
      </c>
      <c r="BD6" s="2" t="s">
        <v>97</v>
      </c>
      <c r="BE6" s="3" t="s">
        <v>96</v>
      </c>
      <c r="BF6" s="2" t="s">
        <v>108</v>
      </c>
      <c r="BG6" s="2" t="s">
        <v>97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3" t="s">
        <v>109</v>
      </c>
      <c r="B7" s="3" t="s">
        <v>24</v>
      </c>
      <c r="C7" s="6" t="s">
        <v>25</v>
      </c>
      <c r="D7" s="3" t="s">
        <v>110</v>
      </c>
      <c r="E7" s="7">
        <v>821</v>
      </c>
      <c r="F7" s="7" t="s">
        <v>111</v>
      </c>
      <c r="G7" s="8">
        <v>0.40073081607795369</v>
      </c>
      <c r="H7" s="3" t="s">
        <v>110</v>
      </c>
      <c r="I7" s="7">
        <v>15</v>
      </c>
      <c r="J7" s="2">
        <v>15</v>
      </c>
      <c r="K7" s="3" t="s">
        <v>110</v>
      </c>
      <c r="L7" s="7">
        <v>61</v>
      </c>
      <c r="M7" s="10">
        <v>61</v>
      </c>
      <c r="N7" s="3" t="s">
        <v>110</v>
      </c>
      <c r="O7" s="3" t="s">
        <v>28</v>
      </c>
      <c r="P7" s="2" t="s">
        <v>29</v>
      </c>
      <c r="Q7" s="2" t="s">
        <v>30</v>
      </c>
      <c r="R7" s="3" t="s">
        <v>110</v>
      </c>
      <c r="S7" s="2" t="s">
        <v>112</v>
      </c>
      <c r="T7" s="2" t="s">
        <v>113</v>
      </c>
      <c r="U7" s="3" t="s">
        <v>110</v>
      </c>
      <c r="V7" s="2" t="s">
        <v>114</v>
      </c>
      <c r="W7" s="2" t="s">
        <v>106</v>
      </c>
      <c r="X7" s="3" t="s">
        <v>110</v>
      </c>
      <c r="Y7" s="3" t="s">
        <v>35</v>
      </c>
      <c r="Z7" s="2"/>
      <c r="AA7" s="2" t="s">
        <v>30</v>
      </c>
      <c r="AB7" s="3" t="s">
        <v>110</v>
      </c>
      <c r="AC7" s="2" t="s">
        <v>115</v>
      </c>
      <c r="AD7" s="2" t="s">
        <v>111</v>
      </c>
      <c r="AE7" s="3" t="s">
        <v>110</v>
      </c>
      <c r="AF7" s="3" t="s">
        <v>37</v>
      </c>
      <c r="AG7" s="2">
        <v>1</v>
      </c>
      <c r="AH7" s="2" t="s">
        <v>73</v>
      </c>
      <c r="AI7" s="3" t="s">
        <v>110</v>
      </c>
      <c r="AJ7" s="3" t="s">
        <v>39</v>
      </c>
      <c r="AK7" s="2" t="s">
        <v>29</v>
      </c>
      <c r="AL7" s="2" t="s">
        <v>30</v>
      </c>
      <c r="AM7" s="3" t="s">
        <v>110</v>
      </c>
      <c r="AN7" s="2" t="s">
        <v>41</v>
      </c>
      <c r="AO7" s="2" t="s">
        <v>103</v>
      </c>
      <c r="AP7" s="3" t="s">
        <v>110</v>
      </c>
      <c r="AQ7" s="2" t="s">
        <v>116</v>
      </c>
      <c r="AR7" s="2" t="s">
        <v>111</v>
      </c>
      <c r="AS7" s="3" t="s">
        <v>110</v>
      </c>
      <c r="AT7" s="2" t="s">
        <v>117</v>
      </c>
      <c r="AU7" s="2" t="s">
        <v>111</v>
      </c>
      <c r="AV7" s="3" t="s">
        <v>110</v>
      </c>
      <c r="AW7" s="2" t="s">
        <v>118</v>
      </c>
      <c r="AX7" s="2" t="s">
        <v>119</v>
      </c>
      <c r="AY7" s="3" t="s">
        <v>110</v>
      </c>
      <c r="AZ7" s="2" t="s">
        <v>120</v>
      </c>
      <c r="BA7" s="2" t="s">
        <v>111</v>
      </c>
      <c r="BB7" s="3" t="s">
        <v>110</v>
      </c>
      <c r="BC7" s="2" t="s">
        <v>121</v>
      </c>
      <c r="BD7" s="2" t="s">
        <v>111</v>
      </c>
      <c r="BE7" s="3" t="s">
        <v>110</v>
      </c>
      <c r="BF7" s="2" t="s">
        <v>122</v>
      </c>
      <c r="BG7" s="2" t="s">
        <v>111</v>
      </c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3" t="s">
        <v>123</v>
      </c>
      <c r="B8" s="3" t="s">
        <v>24</v>
      </c>
      <c r="C8" s="6" t="s">
        <v>25</v>
      </c>
      <c r="D8" s="3" t="s">
        <v>124</v>
      </c>
      <c r="E8" s="7">
        <v>973</v>
      </c>
      <c r="F8" s="7" t="s">
        <v>125</v>
      </c>
      <c r="G8" s="8">
        <v>0.49743062692702983</v>
      </c>
      <c r="H8" s="3" t="s">
        <v>124</v>
      </c>
      <c r="I8" s="7">
        <v>15</v>
      </c>
      <c r="J8" s="2">
        <v>15</v>
      </c>
      <c r="K8" s="3" t="s">
        <v>124</v>
      </c>
      <c r="L8" s="9">
        <v>61</v>
      </c>
      <c r="M8" s="10">
        <v>61</v>
      </c>
      <c r="N8" s="3" t="s">
        <v>124</v>
      </c>
      <c r="O8" s="3" t="s">
        <v>28</v>
      </c>
      <c r="P8" s="2" t="s">
        <v>29</v>
      </c>
      <c r="Q8" s="2" t="s">
        <v>30</v>
      </c>
      <c r="R8" s="3" t="s">
        <v>124</v>
      </c>
      <c r="S8" s="2" t="s">
        <v>76</v>
      </c>
      <c r="T8" s="2" t="s">
        <v>116</v>
      </c>
      <c r="U8" s="3" t="s">
        <v>124</v>
      </c>
      <c r="V8" s="2" t="s">
        <v>126</v>
      </c>
      <c r="W8" s="2" t="s">
        <v>68</v>
      </c>
      <c r="X8" s="3" t="s">
        <v>124</v>
      </c>
      <c r="Y8" s="3" t="s">
        <v>35</v>
      </c>
      <c r="Z8" s="2"/>
      <c r="AA8" s="2" t="s">
        <v>30</v>
      </c>
      <c r="AB8" s="3" t="s">
        <v>124</v>
      </c>
      <c r="AC8" s="2" t="s">
        <v>31</v>
      </c>
      <c r="AD8" s="2" t="s">
        <v>125</v>
      </c>
      <c r="AE8" s="3" t="s">
        <v>124</v>
      </c>
      <c r="AF8" s="3" t="s">
        <v>37</v>
      </c>
      <c r="AG8" s="2">
        <v>4</v>
      </c>
      <c r="AH8" s="2" t="s">
        <v>127</v>
      </c>
      <c r="AI8" s="3" t="s">
        <v>124</v>
      </c>
      <c r="AJ8" s="3" t="s">
        <v>39</v>
      </c>
      <c r="AK8" s="2" t="s">
        <v>29</v>
      </c>
      <c r="AL8" s="2" t="s">
        <v>30</v>
      </c>
      <c r="AM8" s="3" t="s">
        <v>124</v>
      </c>
      <c r="AN8" s="2" t="s">
        <v>128</v>
      </c>
      <c r="AO8" s="2" t="s">
        <v>129</v>
      </c>
      <c r="AP8" s="3" t="s">
        <v>124</v>
      </c>
      <c r="AQ8" s="2" t="s">
        <v>130</v>
      </c>
      <c r="AR8" s="2" t="s">
        <v>125</v>
      </c>
      <c r="AS8" s="3" t="s">
        <v>124</v>
      </c>
      <c r="AT8" s="2" t="s">
        <v>131</v>
      </c>
      <c r="AU8" s="2" t="s">
        <v>125</v>
      </c>
      <c r="AV8" s="3" t="s">
        <v>124</v>
      </c>
      <c r="AW8" s="2" t="s">
        <v>132</v>
      </c>
      <c r="AX8" s="2" t="s">
        <v>133</v>
      </c>
      <c r="AY8" s="3" t="s">
        <v>124</v>
      </c>
      <c r="AZ8" s="2" t="s">
        <v>134</v>
      </c>
      <c r="BA8" s="2" t="s">
        <v>125</v>
      </c>
      <c r="BB8" s="3" t="s">
        <v>124</v>
      </c>
      <c r="BC8" s="2" t="s">
        <v>135</v>
      </c>
      <c r="BD8" s="2" t="s">
        <v>125</v>
      </c>
      <c r="BE8" s="3" t="s">
        <v>124</v>
      </c>
      <c r="BF8" s="2" t="s">
        <v>136</v>
      </c>
      <c r="BG8" s="2" t="s">
        <v>125</v>
      </c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3" t="s">
        <v>137</v>
      </c>
      <c r="B9" s="3" t="s">
        <v>24</v>
      </c>
      <c r="C9" s="6" t="s">
        <v>25</v>
      </c>
      <c r="D9" s="3" t="s">
        <v>138</v>
      </c>
      <c r="E9" s="7">
        <v>818</v>
      </c>
      <c r="F9" s="7" t="s">
        <v>139</v>
      </c>
      <c r="G9" s="8">
        <v>0.53911980440097795</v>
      </c>
      <c r="H9" s="3" t="s">
        <v>138</v>
      </c>
      <c r="I9" s="7">
        <v>15</v>
      </c>
      <c r="J9" s="2">
        <v>15</v>
      </c>
      <c r="K9" s="3" t="s">
        <v>138</v>
      </c>
      <c r="L9" s="9">
        <v>61</v>
      </c>
      <c r="M9" s="10">
        <v>61</v>
      </c>
      <c r="N9" s="3" t="s">
        <v>138</v>
      </c>
      <c r="O9" s="3" t="s">
        <v>28</v>
      </c>
      <c r="P9" s="2" t="s">
        <v>29</v>
      </c>
      <c r="Q9" s="2" t="s">
        <v>30</v>
      </c>
      <c r="R9" s="3" t="s">
        <v>138</v>
      </c>
      <c r="S9" s="2" t="s">
        <v>140</v>
      </c>
      <c r="T9" s="2" t="s">
        <v>141</v>
      </c>
      <c r="U9" s="3" t="s">
        <v>138</v>
      </c>
      <c r="V9" s="2" t="s">
        <v>142</v>
      </c>
      <c r="W9" s="2" t="s">
        <v>143</v>
      </c>
      <c r="X9" s="3" t="s">
        <v>138</v>
      </c>
      <c r="Y9" s="3" t="s">
        <v>35</v>
      </c>
      <c r="Z9" s="2"/>
      <c r="AA9" s="2" t="s">
        <v>30</v>
      </c>
      <c r="AB9" s="3" t="s">
        <v>138</v>
      </c>
      <c r="AC9" s="2" t="s">
        <v>143</v>
      </c>
      <c r="AD9" s="2" t="s">
        <v>139</v>
      </c>
      <c r="AE9" s="3" t="s">
        <v>138</v>
      </c>
      <c r="AF9" s="3" t="s">
        <v>37</v>
      </c>
      <c r="AG9" s="2">
        <v>1</v>
      </c>
      <c r="AH9" s="2" t="s">
        <v>73</v>
      </c>
      <c r="AI9" s="3" t="s">
        <v>138</v>
      </c>
      <c r="AJ9" s="3" t="s">
        <v>39</v>
      </c>
      <c r="AK9" s="2" t="s">
        <v>29</v>
      </c>
      <c r="AL9" s="2" t="s">
        <v>30</v>
      </c>
      <c r="AM9" s="3" t="s">
        <v>138</v>
      </c>
      <c r="AN9" s="2" t="s">
        <v>128</v>
      </c>
      <c r="AO9" s="2" t="s">
        <v>144</v>
      </c>
      <c r="AP9" s="3" t="s">
        <v>138</v>
      </c>
      <c r="AQ9" s="2" t="s">
        <v>145</v>
      </c>
      <c r="AR9" s="2" t="s">
        <v>139</v>
      </c>
      <c r="AS9" s="3" t="s">
        <v>138</v>
      </c>
      <c r="AT9" s="2" t="s">
        <v>146</v>
      </c>
      <c r="AU9" s="2" t="s">
        <v>139</v>
      </c>
      <c r="AV9" s="3" t="s">
        <v>138</v>
      </c>
      <c r="AW9" s="2" t="s">
        <v>108</v>
      </c>
      <c r="AX9" s="2" t="s">
        <v>147</v>
      </c>
      <c r="AY9" s="3" t="s">
        <v>138</v>
      </c>
      <c r="AZ9" s="2" t="s">
        <v>148</v>
      </c>
      <c r="BA9" s="2" t="s">
        <v>139</v>
      </c>
      <c r="BB9" s="3" t="s">
        <v>138</v>
      </c>
      <c r="BC9" s="2" t="s">
        <v>149</v>
      </c>
      <c r="BD9" s="2" t="s">
        <v>139</v>
      </c>
      <c r="BE9" s="3" t="s">
        <v>138</v>
      </c>
      <c r="BF9" s="2" t="s">
        <v>33</v>
      </c>
      <c r="BG9" s="2" t="s">
        <v>139</v>
      </c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3" t="s">
        <v>150</v>
      </c>
      <c r="B10" s="3" t="s">
        <v>24</v>
      </c>
      <c r="C10" s="6" t="s">
        <v>25</v>
      </c>
      <c r="D10" s="3" t="s">
        <v>151</v>
      </c>
      <c r="E10" s="7">
        <v>604</v>
      </c>
      <c r="F10" s="7" t="s">
        <v>152</v>
      </c>
      <c r="G10" s="8">
        <v>0.5298013245033113</v>
      </c>
      <c r="H10" s="3" t="s">
        <v>151</v>
      </c>
      <c r="I10" s="7">
        <v>15</v>
      </c>
      <c r="J10" s="2">
        <v>15</v>
      </c>
      <c r="K10" s="3" t="s">
        <v>151</v>
      </c>
      <c r="L10" s="7">
        <v>61</v>
      </c>
      <c r="M10" s="10">
        <v>61</v>
      </c>
      <c r="N10" s="3" t="s">
        <v>151</v>
      </c>
      <c r="O10" s="3" t="s">
        <v>28</v>
      </c>
      <c r="P10" s="2" t="s">
        <v>29</v>
      </c>
      <c r="Q10" s="2" t="s">
        <v>30</v>
      </c>
      <c r="R10" s="3" t="s">
        <v>151</v>
      </c>
      <c r="S10" s="2" t="s">
        <v>153</v>
      </c>
      <c r="T10" s="2" t="s">
        <v>101</v>
      </c>
      <c r="U10" s="3" t="s">
        <v>151</v>
      </c>
      <c r="V10" s="2" t="s">
        <v>154</v>
      </c>
      <c r="W10" s="2" t="s">
        <v>155</v>
      </c>
      <c r="X10" s="3" t="s">
        <v>151</v>
      </c>
      <c r="Y10" s="3" t="s">
        <v>35</v>
      </c>
      <c r="Z10" s="2"/>
      <c r="AA10" s="2" t="s">
        <v>30</v>
      </c>
      <c r="AB10" s="3" t="s">
        <v>151</v>
      </c>
      <c r="AC10" s="2" t="s">
        <v>156</v>
      </c>
      <c r="AD10" s="2" t="s">
        <v>152</v>
      </c>
      <c r="AE10" s="3" t="s">
        <v>151</v>
      </c>
      <c r="AF10" s="3" t="s">
        <v>37</v>
      </c>
      <c r="AG10" s="2">
        <v>1</v>
      </c>
      <c r="AH10" s="2" t="s">
        <v>73</v>
      </c>
      <c r="AI10" s="3" t="s">
        <v>151</v>
      </c>
      <c r="AJ10" s="3" t="s">
        <v>39</v>
      </c>
      <c r="AK10" s="2" t="s">
        <v>29</v>
      </c>
      <c r="AL10" s="2" t="s">
        <v>30</v>
      </c>
      <c r="AM10" s="3" t="s">
        <v>151</v>
      </c>
      <c r="AN10" s="2" t="s">
        <v>157</v>
      </c>
      <c r="AO10" s="2" t="s">
        <v>158</v>
      </c>
      <c r="AP10" s="3" t="s">
        <v>151</v>
      </c>
      <c r="AQ10" s="2" t="s">
        <v>159</v>
      </c>
      <c r="AR10" s="2" t="s">
        <v>152</v>
      </c>
      <c r="AS10" s="3" t="s">
        <v>151</v>
      </c>
      <c r="AT10" s="2" t="s">
        <v>121</v>
      </c>
      <c r="AU10" s="2" t="s">
        <v>152</v>
      </c>
      <c r="AV10" s="3" t="s">
        <v>151</v>
      </c>
      <c r="AW10" s="2" t="s">
        <v>160</v>
      </c>
      <c r="AX10" s="2" t="s">
        <v>119</v>
      </c>
      <c r="AY10" s="3" t="s">
        <v>151</v>
      </c>
      <c r="AZ10" s="2" t="s">
        <v>161</v>
      </c>
      <c r="BA10" s="2" t="s">
        <v>152</v>
      </c>
      <c r="BB10" s="3" t="s">
        <v>151</v>
      </c>
      <c r="BC10" s="2" t="s">
        <v>120</v>
      </c>
      <c r="BD10" s="2" t="s">
        <v>152</v>
      </c>
      <c r="BE10" s="3" t="s">
        <v>151</v>
      </c>
      <c r="BF10" s="2" t="s">
        <v>120</v>
      </c>
      <c r="BG10" s="2" t="s">
        <v>152</v>
      </c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3" t="s">
        <v>162</v>
      </c>
      <c r="B11" s="3" t="s">
        <v>24</v>
      </c>
      <c r="C11" s="6" t="s">
        <v>25</v>
      </c>
      <c r="D11" s="3" t="s">
        <v>163</v>
      </c>
      <c r="E11" s="7">
        <v>152</v>
      </c>
      <c r="F11" s="7" t="s">
        <v>164</v>
      </c>
      <c r="G11" s="8">
        <v>0.59868421052631582</v>
      </c>
      <c r="H11" s="3" t="s">
        <v>163</v>
      </c>
      <c r="I11" s="7">
        <v>14</v>
      </c>
      <c r="J11" s="2">
        <v>15</v>
      </c>
      <c r="K11" s="3" t="s">
        <v>163</v>
      </c>
      <c r="L11" s="9">
        <v>61</v>
      </c>
      <c r="M11" s="10">
        <v>61</v>
      </c>
      <c r="N11" s="3" t="s">
        <v>163</v>
      </c>
      <c r="O11" s="3" t="s">
        <v>28</v>
      </c>
      <c r="P11" s="2" t="s">
        <v>29</v>
      </c>
      <c r="Q11" s="2" t="s">
        <v>30</v>
      </c>
      <c r="R11" s="3" t="s">
        <v>163</v>
      </c>
      <c r="S11" s="2" t="s">
        <v>165</v>
      </c>
      <c r="T11" s="2" t="s">
        <v>165</v>
      </c>
      <c r="U11" s="3" t="s">
        <v>163</v>
      </c>
      <c r="V11" s="2" t="s">
        <v>166</v>
      </c>
      <c r="W11" s="2" t="s">
        <v>166</v>
      </c>
      <c r="X11" s="3" t="s">
        <v>163</v>
      </c>
      <c r="Y11" s="3" t="s">
        <v>35</v>
      </c>
      <c r="Z11" s="2"/>
      <c r="AA11" s="2" t="s">
        <v>30</v>
      </c>
      <c r="AB11" s="3" t="s">
        <v>163</v>
      </c>
      <c r="AC11" s="2" t="s">
        <v>167</v>
      </c>
      <c r="AD11" s="2" t="s">
        <v>164</v>
      </c>
      <c r="AE11" s="3" t="s">
        <v>163</v>
      </c>
      <c r="AF11" s="3" t="s">
        <v>37</v>
      </c>
      <c r="AG11" s="2">
        <v>3</v>
      </c>
      <c r="AH11" s="2" t="s">
        <v>87</v>
      </c>
      <c r="AI11" s="3" t="s">
        <v>163</v>
      </c>
      <c r="AJ11" s="3" t="s">
        <v>168</v>
      </c>
      <c r="AK11" s="2">
        <v>4</v>
      </c>
      <c r="AL11" s="2" t="s">
        <v>127</v>
      </c>
      <c r="AM11" s="3" t="s">
        <v>163</v>
      </c>
      <c r="AN11" s="2" t="s">
        <v>169</v>
      </c>
      <c r="AO11" s="2" t="s">
        <v>169</v>
      </c>
      <c r="AP11" s="3" t="s">
        <v>163</v>
      </c>
      <c r="AQ11" s="2" t="s">
        <v>170</v>
      </c>
      <c r="AR11" s="2" t="s">
        <v>164</v>
      </c>
      <c r="AS11" s="3" t="s">
        <v>163</v>
      </c>
      <c r="AT11" s="2" t="s">
        <v>171</v>
      </c>
      <c r="AU11" s="2" t="s">
        <v>164</v>
      </c>
      <c r="AV11" s="3" t="s">
        <v>163</v>
      </c>
      <c r="AW11" s="2" t="s">
        <v>172</v>
      </c>
      <c r="AX11" s="2" t="s">
        <v>172</v>
      </c>
      <c r="AY11" s="3" t="s">
        <v>163</v>
      </c>
      <c r="AZ11" s="2" t="s">
        <v>173</v>
      </c>
      <c r="BA11" s="2" t="s">
        <v>164</v>
      </c>
      <c r="BB11" s="3" t="s">
        <v>163</v>
      </c>
      <c r="BC11" s="2" t="s">
        <v>167</v>
      </c>
      <c r="BD11" s="2" t="s">
        <v>164</v>
      </c>
      <c r="BE11" s="3" t="s">
        <v>163</v>
      </c>
      <c r="BF11" s="2" t="s">
        <v>164</v>
      </c>
      <c r="BG11" s="2" t="s">
        <v>164</v>
      </c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3" t="s">
        <v>174</v>
      </c>
      <c r="B12" s="3" t="s">
        <v>24</v>
      </c>
      <c r="C12" s="6" t="s">
        <v>25</v>
      </c>
      <c r="D12" s="3" t="s">
        <v>175</v>
      </c>
      <c r="E12" s="7">
        <v>953</v>
      </c>
      <c r="F12" s="7" t="s">
        <v>176</v>
      </c>
      <c r="G12" s="8">
        <v>0.42392444910807975</v>
      </c>
      <c r="H12" s="3" t="s">
        <v>175</v>
      </c>
      <c r="I12" s="7">
        <v>15</v>
      </c>
      <c r="J12" s="2">
        <v>15</v>
      </c>
      <c r="K12" s="3" t="s">
        <v>175</v>
      </c>
      <c r="L12" s="9">
        <v>58</v>
      </c>
      <c r="M12" s="10">
        <v>61</v>
      </c>
      <c r="N12" s="3" t="s">
        <v>175</v>
      </c>
      <c r="O12" s="3" t="s">
        <v>28</v>
      </c>
      <c r="P12" s="2" t="s">
        <v>29</v>
      </c>
      <c r="Q12" s="2" t="s">
        <v>30</v>
      </c>
      <c r="R12" s="3" t="s">
        <v>175</v>
      </c>
      <c r="S12" s="2" t="s">
        <v>177</v>
      </c>
      <c r="T12" s="2" t="s">
        <v>178</v>
      </c>
      <c r="U12" s="3" t="s">
        <v>175</v>
      </c>
      <c r="V12" s="2" t="s">
        <v>179</v>
      </c>
      <c r="W12" s="2" t="s">
        <v>68</v>
      </c>
      <c r="X12" s="3" t="s">
        <v>175</v>
      </c>
      <c r="Y12" s="3" t="s">
        <v>35</v>
      </c>
      <c r="Z12" s="2"/>
      <c r="AA12" s="2" t="s">
        <v>30</v>
      </c>
      <c r="AB12" s="3" t="s">
        <v>175</v>
      </c>
      <c r="AC12" s="2" t="s">
        <v>180</v>
      </c>
      <c r="AD12" s="2" t="s">
        <v>176</v>
      </c>
      <c r="AE12" s="3" t="s">
        <v>175</v>
      </c>
      <c r="AF12" s="3" t="s">
        <v>37</v>
      </c>
      <c r="AG12" s="2">
        <v>1</v>
      </c>
      <c r="AH12" s="2" t="s">
        <v>73</v>
      </c>
      <c r="AI12" s="3" t="s">
        <v>175</v>
      </c>
      <c r="AJ12" s="3" t="s">
        <v>39</v>
      </c>
      <c r="AK12" s="2" t="s">
        <v>29</v>
      </c>
      <c r="AL12" s="2" t="s">
        <v>30</v>
      </c>
      <c r="AM12" s="3" t="s">
        <v>175</v>
      </c>
      <c r="AN12" s="2" t="s">
        <v>88</v>
      </c>
      <c r="AO12" s="2" t="s">
        <v>181</v>
      </c>
      <c r="AP12" s="3" t="s">
        <v>175</v>
      </c>
      <c r="AQ12" s="2" t="s">
        <v>182</v>
      </c>
      <c r="AR12" s="2" t="s">
        <v>176</v>
      </c>
      <c r="AS12" s="3" t="s">
        <v>175</v>
      </c>
      <c r="AT12" s="2" t="s">
        <v>145</v>
      </c>
      <c r="AU12" s="2" t="s">
        <v>176</v>
      </c>
      <c r="AV12" s="3" t="s">
        <v>175</v>
      </c>
      <c r="AW12" s="2" t="s">
        <v>102</v>
      </c>
      <c r="AX12" s="2" t="s">
        <v>159</v>
      </c>
      <c r="AY12" s="3" t="s">
        <v>175</v>
      </c>
      <c r="AZ12" s="2" t="s">
        <v>45</v>
      </c>
      <c r="BA12" s="2" t="s">
        <v>176</v>
      </c>
      <c r="BB12" s="3" t="s">
        <v>175</v>
      </c>
      <c r="BC12" s="2" t="s">
        <v>183</v>
      </c>
      <c r="BD12" s="2" t="s">
        <v>176</v>
      </c>
      <c r="BE12" s="3" t="s">
        <v>175</v>
      </c>
      <c r="BF12" s="2" t="s">
        <v>79</v>
      </c>
      <c r="BG12" s="2" t="s">
        <v>176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3" t="s">
        <v>184</v>
      </c>
      <c r="B13" s="3" t="s">
        <v>24</v>
      </c>
      <c r="C13" s="6" t="s">
        <v>25</v>
      </c>
      <c r="D13" s="3" t="s">
        <v>185</v>
      </c>
      <c r="E13" s="7">
        <v>1061</v>
      </c>
      <c r="F13" s="7" t="s">
        <v>186</v>
      </c>
      <c r="G13" s="8">
        <v>0.41941564561734213</v>
      </c>
      <c r="H13" s="3" t="s">
        <v>185</v>
      </c>
      <c r="I13" s="7">
        <v>15</v>
      </c>
      <c r="J13" s="2">
        <v>15</v>
      </c>
      <c r="K13" s="3" t="s">
        <v>185</v>
      </c>
      <c r="L13" s="9">
        <v>61</v>
      </c>
      <c r="M13" s="10">
        <v>61</v>
      </c>
      <c r="N13" s="3" t="s">
        <v>185</v>
      </c>
      <c r="O13" s="3" t="s">
        <v>28</v>
      </c>
      <c r="P13" s="2" t="s">
        <v>29</v>
      </c>
      <c r="Q13" s="2" t="s">
        <v>30</v>
      </c>
      <c r="R13" s="3" t="s">
        <v>185</v>
      </c>
      <c r="S13" s="2" t="s">
        <v>69</v>
      </c>
      <c r="T13" s="2" t="s">
        <v>187</v>
      </c>
      <c r="U13" s="3" t="s">
        <v>185</v>
      </c>
      <c r="V13" s="2" t="s">
        <v>188</v>
      </c>
      <c r="W13" s="2" t="s">
        <v>189</v>
      </c>
      <c r="X13" s="3" t="s">
        <v>185</v>
      </c>
      <c r="Y13" s="3" t="s">
        <v>35</v>
      </c>
      <c r="Z13" s="2"/>
      <c r="AA13" s="2" t="s">
        <v>30</v>
      </c>
      <c r="AB13" s="3" t="s">
        <v>185</v>
      </c>
      <c r="AC13" s="2" t="s">
        <v>182</v>
      </c>
      <c r="AD13" s="2" t="s">
        <v>186</v>
      </c>
      <c r="AE13" s="3" t="s">
        <v>185</v>
      </c>
      <c r="AF13" s="3" t="s">
        <v>37</v>
      </c>
      <c r="AG13" s="2">
        <v>1</v>
      </c>
      <c r="AH13" s="2" t="s">
        <v>73</v>
      </c>
      <c r="AI13" s="3" t="s">
        <v>185</v>
      </c>
      <c r="AJ13" s="3" t="s">
        <v>39</v>
      </c>
      <c r="AK13" s="2" t="s">
        <v>29</v>
      </c>
      <c r="AL13" s="2" t="s">
        <v>30</v>
      </c>
      <c r="AM13" s="3" t="s">
        <v>185</v>
      </c>
      <c r="AN13" s="2" t="s">
        <v>129</v>
      </c>
      <c r="AO13" s="2" t="s">
        <v>190</v>
      </c>
      <c r="AP13" s="3" t="s">
        <v>185</v>
      </c>
      <c r="AQ13" s="2" t="s">
        <v>191</v>
      </c>
      <c r="AR13" s="2" t="s">
        <v>186</v>
      </c>
      <c r="AS13" s="3" t="s">
        <v>185</v>
      </c>
      <c r="AT13" s="2" t="s">
        <v>192</v>
      </c>
      <c r="AU13" s="2" t="s">
        <v>186</v>
      </c>
      <c r="AV13" s="3" t="s">
        <v>185</v>
      </c>
      <c r="AW13" s="2" t="s">
        <v>193</v>
      </c>
      <c r="AX13" s="2" t="s">
        <v>102</v>
      </c>
      <c r="AY13" s="3" t="s">
        <v>185</v>
      </c>
      <c r="AZ13" s="2" t="s">
        <v>149</v>
      </c>
      <c r="BA13" s="2" t="s">
        <v>186</v>
      </c>
      <c r="BB13" s="3" t="s">
        <v>185</v>
      </c>
      <c r="BC13" s="2" t="s">
        <v>194</v>
      </c>
      <c r="BD13" s="2" t="s">
        <v>186</v>
      </c>
      <c r="BE13" s="3" t="s">
        <v>185</v>
      </c>
      <c r="BF13" s="2" t="s">
        <v>195</v>
      </c>
      <c r="BG13" s="2" t="s">
        <v>186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3" t="s">
        <v>196</v>
      </c>
      <c r="B14" s="3" t="s">
        <v>24</v>
      </c>
      <c r="C14" s="6" t="s">
        <v>25</v>
      </c>
      <c r="D14" s="3" t="s">
        <v>197</v>
      </c>
      <c r="E14" s="7">
        <v>409</v>
      </c>
      <c r="F14" s="7" t="s">
        <v>198</v>
      </c>
      <c r="G14" s="8">
        <v>0.45232273838630804</v>
      </c>
      <c r="H14" s="3" t="s">
        <v>197</v>
      </c>
      <c r="I14" s="7">
        <v>14</v>
      </c>
      <c r="J14" s="2">
        <v>15</v>
      </c>
      <c r="K14" s="3" t="s">
        <v>197</v>
      </c>
      <c r="L14" s="9">
        <v>57</v>
      </c>
      <c r="M14" s="10">
        <v>61</v>
      </c>
      <c r="N14" s="3" t="s">
        <v>197</v>
      </c>
      <c r="O14" s="3" t="s">
        <v>28</v>
      </c>
      <c r="P14" s="2" t="s">
        <v>29</v>
      </c>
      <c r="Q14" s="2" t="s">
        <v>30</v>
      </c>
      <c r="R14" s="3" t="s">
        <v>197</v>
      </c>
      <c r="S14" s="2" t="s">
        <v>199</v>
      </c>
      <c r="T14" s="2" t="s">
        <v>200</v>
      </c>
      <c r="U14" s="3" t="s">
        <v>197</v>
      </c>
      <c r="V14" s="2" t="s">
        <v>201</v>
      </c>
      <c r="W14" s="2" t="s">
        <v>202</v>
      </c>
      <c r="X14" s="3" t="s">
        <v>197</v>
      </c>
      <c r="Y14" s="3" t="s">
        <v>35</v>
      </c>
      <c r="Z14" s="2"/>
      <c r="AA14" s="2" t="s">
        <v>30</v>
      </c>
      <c r="AB14" s="3" t="s">
        <v>197</v>
      </c>
      <c r="AC14" s="2" t="s">
        <v>203</v>
      </c>
      <c r="AD14" s="2" t="s">
        <v>198</v>
      </c>
      <c r="AE14" s="3" t="s">
        <v>197</v>
      </c>
      <c r="AF14" s="3" t="s">
        <v>37</v>
      </c>
      <c r="AG14" s="2">
        <v>1</v>
      </c>
      <c r="AH14" s="2" t="s">
        <v>73</v>
      </c>
      <c r="AI14" s="3" t="s">
        <v>197</v>
      </c>
      <c r="AJ14" s="3" t="s">
        <v>39</v>
      </c>
      <c r="AK14" s="2" t="s">
        <v>29</v>
      </c>
      <c r="AL14" s="2" t="s">
        <v>30</v>
      </c>
      <c r="AM14" s="3" t="s">
        <v>197</v>
      </c>
      <c r="AN14" s="2" t="s">
        <v>204</v>
      </c>
      <c r="AO14" s="2" t="s">
        <v>204</v>
      </c>
      <c r="AP14" s="3" t="s">
        <v>197</v>
      </c>
      <c r="AQ14" s="2" t="s">
        <v>205</v>
      </c>
      <c r="AR14" s="2" t="s">
        <v>198</v>
      </c>
      <c r="AS14" s="3" t="s">
        <v>197</v>
      </c>
      <c r="AT14" s="2" t="s">
        <v>206</v>
      </c>
      <c r="AU14" s="2" t="s">
        <v>198</v>
      </c>
      <c r="AV14" s="3" t="s">
        <v>197</v>
      </c>
      <c r="AW14" s="2" t="s">
        <v>207</v>
      </c>
      <c r="AX14" s="2" t="s">
        <v>207</v>
      </c>
      <c r="AY14" s="3" t="s">
        <v>197</v>
      </c>
      <c r="AZ14" s="2" t="s">
        <v>208</v>
      </c>
      <c r="BA14" s="2" t="s">
        <v>198</v>
      </c>
      <c r="BB14" s="3" t="s">
        <v>197</v>
      </c>
      <c r="BC14" s="2" t="s">
        <v>209</v>
      </c>
      <c r="BD14" s="2" t="s">
        <v>198</v>
      </c>
      <c r="BE14" s="3" t="s">
        <v>197</v>
      </c>
      <c r="BF14" s="2" t="s">
        <v>205</v>
      </c>
      <c r="BG14" s="2" t="s">
        <v>198</v>
      </c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3" t="s">
        <v>210</v>
      </c>
      <c r="B15" s="3" t="s">
        <v>24</v>
      </c>
      <c r="C15" s="6" t="s">
        <v>25</v>
      </c>
      <c r="D15" s="3" t="s">
        <v>211</v>
      </c>
      <c r="E15" s="7">
        <v>1062</v>
      </c>
      <c r="F15" s="7" t="s">
        <v>212</v>
      </c>
      <c r="G15" s="8">
        <v>0.51789077212806023</v>
      </c>
      <c r="H15" s="3" t="s">
        <v>211</v>
      </c>
      <c r="I15" s="7">
        <v>15</v>
      </c>
      <c r="J15" s="2">
        <v>15</v>
      </c>
      <c r="K15" s="3" t="s">
        <v>211</v>
      </c>
      <c r="L15" s="9">
        <v>61</v>
      </c>
      <c r="M15" s="10">
        <v>61</v>
      </c>
      <c r="N15" s="3" t="s">
        <v>211</v>
      </c>
      <c r="O15" s="3" t="s">
        <v>28</v>
      </c>
      <c r="P15" s="2" t="s">
        <v>29</v>
      </c>
      <c r="Q15" s="2" t="s">
        <v>30</v>
      </c>
      <c r="R15" s="3" t="s">
        <v>211</v>
      </c>
      <c r="S15" s="2" t="s">
        <v>213</v>
      </c>
      <c r="T15" s="2" t="s">
        <v>214</v>
      </c>
      <c r="U15" s="3" t="s">
        <v>211</v>
      </c>
      <c r="V15" s="2" t="s">
        <v>215</v>
      </c>
      <c r="W15" s="2" t="s">
        <v>216</v>
      </c>
      <c r="X15" s="3" t="s">
        <v>211</v>
      </c>
      <c r="Y15" s="3" t="s">
        <v>35</v>
      </c>
      <c r="Z15" s="2"/>
      <c r="AA15" s="2" t="s">
        <v>30</v>
      </c>
      <c r="AB15" s="3" t="s">
        <v>211</v>
      </c>
      <c r="AC15" s="2" t="s">
        <v>93</v>
      </c>
      <c r="AD15" s="2" t="s">
        <v>212</v>
      </c>
      <c r="AE15" s="3" t="s">
        <v>211</v>
      </c>
      <c r="AF15" s="3" t="s">
        <v>37</v>
      </c>
      <c r="AG15" s="2">
        <v>3</v>
      </c>
      <c r="AH15" s="2" t="s">
        <v>87</v>
      </c>
      <c r="AI15" s="3" t="s">
        <v>211</v>
      </c>
      <c r="AJ15" s="3" t="s">
        <v>39</v>
      </c>
      <c r="AK15" s="2" t="s">
        <v>29</v>
      </c>
      <c r="AL15" s="2" t="s">
        <v>30</v>
      </c>
      <c r="AM15" s="3" t="s">
        <v>211</v>
      </c>
      <c r="AN15" s="2" t="s">
        <v>217</v>
      </c>
      <c r="AO15" s="2" t="s">
        <v>218</v>
      </c>
      <c r="AP15" s="3" t="s">
        <v>211</v>
      </c>
      <c r="AQ15" s="2" t="s">
        <v>90</v>
      </c>
      <c r="AR15" s="2" t="s">
        <v>212</v>
      </c>
      <c r="AS15" s="3" t="s">
        <v>211</v>
      </c>
      <c r="AT15" s="2" t="s">
        <v>219</v>
      </c>
      <c r="AU15" s="2" t="s">
        <v>212</v>
      </c>
      <c r="AV15" s="3" t="s">
        <v>211</v>
      </c>
      <c r="AW15" s="2" t="s">
        <v>220</v>
      </c>
      <c r="AX15" s="2" t="s">
        <v>221</v>
      </c>
      <c r="AY15" s="3" t="s">
        <v>211</v>
      </c>
      <c r="AZ15" s="2" t="s">
        <v>86</v>
      </c>
      <c r="BA15" s="2" t="s">
        <v>212</v>
      </c>
      <c r="BB15" s="3" t="s">
        <v>211</v>
      </c>
      <c r="BC15" s="2" t="s">
        <v>90</v>
      </c>
      <c r="BD15" s="2" t="s">
        <v>212</v>
      </c>
      <c r="BE15" s="3" t="s">
        <v>211</v>
      </c>
      <c r="BF15" s="2" t="s">
        <v>222</v>
      </c>
      <c r="BG15" s="2" t="s">
        <v>212</v>
      </c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3" t="s">
        <v>223</v>
      </c>
      <c r="B16" s="3" t="s">
        <v>24</v>
      </c>
      <c r="C16" s="6" t="s">
        <v>25</v>
      </c>
      <c r="D16" s="3" t="s">
        <v>224</v>
      </c>
      <c r="E16" s="7">
        <v>443</v>
      </c>
      <c r="F16" s="7" t="s">
        <v>153</v>
      </c>
      <c r="G16" s="8">
        <v>0.52144469525959369</v>
      </c>
      <c r="H16" s="3" t="s">
        <v>224</v>
      </c>
      <c r="I16" s="7">
        <v>13</v>
      </c>
      <c r="J16" s="2">
        <v>15</v>
      </c>
      <c r="K16" s="3" t="s">
        <v>224</v>
      </c>
      <c r="L16" s="9">
        <v>52</v>
      </c>
      <c r="M16" s="10">
        <v>61</v>
      </c>
      <c r="N16" s="3" t="s">
        <v>224</v>
      </c>
      <c r="O16" s="3" t="s">
        <v>28</v>
      </c>
      <c r="P16" s="2" t="s">
        <v>29</v>
      </c>
      <c r="Q16" s="2" t="s">
        <v>30</v>
      </c>
      <c r="R16" s="3" t="s">
        <v>224</v>
      </c>
      <c r="S16" s="2" t="s">
        <v>225</v>
      </c>
      <c r="T16" s="2" t="s">
        <v>226</v>
      </c>
      <c r="U16" s="3" t="s">
        <v>224</v>
      </c>
      <c r="V16" s="2" t="s">
        <v>227</v>
      </c>
      <c r="W16" s="2" t="s">
        <v>225</v>
      </c>
      <c r="X16" s="3" t="s">
        <v>224</v>
      </c>
      <c r="Y16" s="3" t="s">
        <v>35</v>
      </c>
      <c r="Z16" s="2"/>
      <c r="AA16" s="2" t="s">
        <v>30</v>
      </c>
      <c r="AB16" s="3" t="s">
        <v>224</v>
      </c>
      <c r="AC16" s="2" t="s">
        <v>228</v>
      </c>
      <c r="AD16" s="2" t="s">
        <v>153</v>
      </c>
      <c r="AE16" s="3" t="s">
        <v>224</v>
      </c>
      <c r="AF16" s="3" t="s">
        <v>37</v>
      </c>
      <c r="AG16" s="2">
        <v>1</v>
      </c>
      <c r="AH16" s="2" t="s">
        <v>73</v>
      </c>
      <c r="AI16" s="3" t="s">
        <v>224</v>
      </c>
      <c r="AJ16" s="3" t="s">
        <v>39</v>
      </c>
      <c r="AK16" s="2" t="s">
        <v>29</v>
      </c>
      <c r="AL16" s="2" t="s">
        <v>30</v>
      </c>
      <c r="AM16" s="3" t="s">
        <v>224</v>
      </c>
      <c r="AN16" s="2" t="s">
        <v>229</v>
      </c>
      <c r="AO16" s="2" t="s">
        <v>229</v>
      </c>
      <c r="AP16" s="3" t="s">
        <v>224</v>
      </c>
      <c r="AQ16" s="2" t="s">
        <v>230</v>
      </c>
      <c r="AR16" s="2" t="s">
        <v>153</v>
      </c>
      <c r="AS16" s="3" t="s">
        <v>224</v>
      </c>
      <c r="AT16" s="2" t="s">
        <v>231</v>
      </c>
      <c r="AU16" s="2" t="s">
        <v>153</v>
      </c>
      <c r="AV16" s="3" t="s">
        <v>224</v>
      </c>
      <c r="AW16" s="2" t="s">
        <v>232</v>
      </c>
      <c r="AX16" s="2" t="s">
        <v>233</v>
      </c>
      <c r="AY16" s="3" t="s">
        <v>224</v>
      </c>
      <c r="AZ16" s="2" t="s">
        <v>230</v>
      </c>
      <c r="BA16" s="2" t="s">
        <v>153</v>
      </c>
      <c r="BB16" s="3" t="s">
        <v>224</v>
      </c>
      <c r="BC16" s="2" t="s">
        <v>234</v>
      </c>
      <c r="BD16" s="2" t="s">
        <v>153</v>
      </c>
      <c r="BE16" s="3" t="s">
        <v>224</v>
      </c>
      <c r="BF16" s="2" t="s">
        <v>234</v>
      </c>
      <c r="BG16" s="2" t="s">
        <v>153</v>
      </c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3" t="s">
        <v>235</v>
      </c>
      <c r="B17" s="3" t="s">
        <v>24</v>
      </c>
      <c r="C17" s="6" t="s">
        <v>25</v>
      </c>
      <c r="D17" s="3" t="s">
        <v>236</v>
      </c>
      <c r="E17" s="7">
        <v>714</v>
      </c>
      <c r="F17" s="7" t="s">
        <v>237</v>
      </c>
      <c r="G17" s="8">
        <v>0.40476190476190477</v>
      </c>
      <c r="H17" s="3" t="s">
        <v>236</v>
      </c>
      <c r="I17" s="7">
        <v>15</v>
      </c>
      <c r="J17" s="2">
        <v>15</v>
      </c>
      <c r="K17" s="3" t="s">
        <v>236</v>
      </c>
      <c r="L17" s="9">
        <v>47</v>
      </c>
      <c r="M17" s="10">
        <v>61</v>
      </c>
      <c r="N17" s="3" t="s">
        <v>236</v>
      </c>
      <c r="O17" s="3" t="s">
        <v>28</v>
      </c>
      <c r="P17" s="2" t="s">
        <v>29</v>
      </c>
      <c r="Q17" s="2" t="s">
        <v>30</v>
      </c>
      <c r="R17" s="3" t="s">
        <v>236</v>
      </c>
      <c r="S17" s="2" t="s">
        <v>238</v>
      </c>
      <c r="T17" s="2" t="s">
        <v>234</v>
      </c>
      <c r="U17" s="3" t="s">
        <v>236</v>
      </c>
      <c r="V17" s="2" t="s">
        <v>225</v>
      </c>
      <c r="W17" s="2" t="s">
        <v>239</v>
      </c>
      <c r="X17" s="3" t="s">
        <v>236</v>
      </c>
      <c r="Y17" s="3" t="s">
        <v>35</v>
      </c>
      <c r="Z17" s="2"/>
      <c r="AA17" s="2" t="s">
        <v>30</v>
      </c>
      <c r="AB17" s="3" t="s">
        <v>236</v>
      </c>
      <c r="AC17" s="2" t="s">
        <v>240</v>
      </c>
      <c r="AD17" s="2" t="s">
        <v>237</v>
      </c>
      <c r="AE17" s="3" t="s">
        <v>236</v>
      </c>
      <c r="AF17" s="3" t="s">
        <v>37</v>
      </c>
      <c r="AG17" s="2">
        <v>2</v>
      </c>
      <c r="AH17" s="2" t="s">
        <v>38</v>
      </c>
      <c r="AI17" s="3" t="s">
        <v>236</v>
      </c>
      <c r="AJ17" s="3" t="s">
        <v>39</v>
      </c>
      <c r="AK17" s="2" t="s">
        <v>29</v>
      </c>
      <c r="AL17" s="2" t="s">
        <v>30</v>
      </c>
      <c r="AM17" s="3" t="s">
        <v>236</v>
      </c>
      <c r="AN17" s="2" t="s">
        <v>41</v>
      </c>
      <c r="AO17" s="2" t="s">
        <v>73</v>
      </c>
      <c r="AP17" s="3" t="s">
        <v>236</v>
      </c>
      <c r="AQ17" s="2" t="s">
        <v>241</v>
      </c>
      <c r="AR17" s="2" t="s">
        <v>237</v>
      </c>
      <c r="AS17" s="3" t="s">
        <v>236</v>
      </c>
      <c r="AT17" s="2" t="s">
        <v>242</v>
      </c>
      <c r="AU17" s="2" t="s">
        <v>237</v>
      </c>
      <c r="AV17" s="3" t="s">
        <v>236</v>
      </c>
      <c r="AW17" s="2" t="s">
        <v>228</v>
      </c>
      <c r="AX17" s="2" t="s">
        <v>243</v>
      </c>
      <c r="AY17" s="3" t="s">
        <v>236</v>
      </c>
      <c r="AZ17" s="2" t="s">
        <v>240</v>
      </c>
      <c r="BA17" s="2" t="s">
        <v>237</v>
      </c>
      <c r="BB17" s="3" t="s">
        <v>236</v>
      </c>
      <c r="BC17" s="2" t="s">
        <v>244</v>
      </c>
      <c r="BD17" s="2" t="s">
        <v>237</v>
      </c>
      <c r="BE17" s="3" t="s">
        <v>236</v>
      </c>
      <c r="BF17" s="2" t="s">
        <v>245</v>
      </c>
      <c r="BG17" s="2" t="s">
        <v>237</v>
      </c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3" t="s">
        <v>246</v>
      </c>
      <c r="B18" s="3" t="s">
        <v>24</v>
      </c>
      <c r="C18" s="6" t="s">
        <v>25</v>
      </c>
      <c r="D18" s="3" t="s">
        <v>247</v>
      </c>
      <c r="E18" s="7">
        <v>545</v>
      </c>
      <c r="F18" s="7" t="s">
        <v>189</v>
      </c>
      <c r="G18" s="8">
        <v>0.49357798165137617</v>
      </c>
      <c r="H18" s="3" t="s">
        <v>247</v>
      </c>
      <c r="I18" s="7">
        <v>15</v>
      </c>
      <c r="J18" s="2">
        <v>15</v>
      </c>
      <c r="K18" s="3" t="s">
        <v>247</v>
      </c>
      <c r="L18" s="9">
        <v>54</v>
      </c>
      <c r="M18" s="10">
        <v>61</v>
      </c>
      <c r="N18" s="3" t="s">
        <v>247</v>
      </c>
      <c r="O18" s="3" t="s">
        <v>28</v>
      </c>
      <c r="P18" s="2" t="s">
        <v>29</v>
      </c>
      <c r="Q18" s="2" t="s">
        <v>30</v>
      </c>
      <c r="R18" s="3" t="s">
        <v>247</v>
      </c>
      <c r="S18" s="2" t="s">
        <v>205</v>
      </c>
      <c r="T18" s="2" t="s">
        <v>248</v>
      </c>
      <c r="U18" s="3" t="s">
        <v>247</v>
      </c>
      <c r="V18" s="2" t="s">
        <v>233</v>
      </c>
      <c r="W18" s="2" t="s">
        <v>249</v>
      </c>
      <c r="X18" s="3" t="s">
        <v>247</v>
      </c>
      <c r="Y18" s="3" t="s">
        <v>35</v>
      </c>
      <c r="Z18" s="2"/>
      <c r="AA18" s="2" t="s">
        <v>30</v>
      </c>
      <c r="AB18" s="3" t="s">
        <v>247</v>
      </c>
      <c r="AC18" s="2" t="s">
        <v>160</v>
      </c>
      <c r="AD18" s="2" t="s">
        <v>189</v>
      </c>
      <c r="AE18" s="3" t="s">
        <v>247</v>
      </c>
      <c r="AF18" s="3" t="s">
        <v>37</v>
      </c>
      <c r="AG18" s="2">
        <v>1</v>
      </c>
      <c r="AH18" s="2" t="s">
        <v>73</v>
      </c>
      <c r="AI18" s="3" t="s">
        <v>247</v>
      </c>
      <c r="AJ18" s="3" t="s">
        <v>39</v>
      </c>
      <c r="AK18" s="2" t="s">
        <v>29</v>
      </c>
      <c r="AL18" s="2" t="s">
        <v>30</v>
      </c>
      <c r="AM18" s="3" t="s">
        <v>247</v>
      </c>
      <c r="AN18" s="2" t="s">
        <v>40</v>
      </c>
      <c r="AO18" s="2" t="s">
        <v>41</v>
      </c>
      <c r="AP18" s="3" t="s">
        <v>247</v>
      </c>
      <c r="AQ18" s="2" t="s">
        <v>250</v>
      </c>
      <c r="AR18" s="2" t="s">
        <v>189</v>
      </c>
      <c r="AS18" s="3" t="s">
        <v>247</v>
      </c>
      <c r="AT18" s="2" t="s">
        <v>188</v>
      </c>
      <c r="AU18" s="2" t="s">
        <v>189</v>
      </c>
      <c r="AV18" s="3" t="s">
        <v>247</v>
      </c>
      <c r="AW18" s="2" t="s">
        <v>251</v>
      </c>
      <c r="AX18" s="2" t="s">
        <v>252</v>
      </c>
      <c r="AY18" s="3" t="s">
        <v>247</v>
      </c>
      <c r="AZ18" s="2" t="s">
        <v>99</v>
      </c>
      <c r="BA18" s="2" t="s">
        <v>189</v>
      </c>
      <c r="BB18" s="3" t="s">
        <v>247</v>
      </c>
      <c r="BC18" s="2" t="s">
        <v>253</v>
      </c>
      <c r="BD18" s="2" t="s">
        <v>189</v>
      </c>
      <c r="BE18" s="3" t="s">
        <v>247</v>
      </c>
      <c r="BF18" s="2" t="s">
        <v>250</v>
      </c>
      <c r="BG18" s="2" t="s">
        <v>189</v>
      </c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3" t="s">
        <v>254</v>
      </c>
      <c r="B19" s="3" t="s">
        <v>24</v>
      </c>
      <c r="C19" s="6" t="s">
        <v>25</v>
      </c>
      <c r="D19" s="3" t="s">
        <v>255</v>
      </c>
      <c r="E19" s="7">
        <v>509</v>
      </c>
      <c r="F19" s="7" t="s">
        <v>256</v>
      </c>
      <c r="G19" s="8">
        <v>0.40864440078585462</v>
      </c>
      <c r="H19" s="3" t="s">
        <v>255</v>
      </c>
      <c r="I19" s="7">
        <v>15</v>
      </c>
      <c r="J19" s="2">
        <v>15</v>
      </c>
      <c r="K19" s="3" t="s">
        <v>255</v>
      </c>
      <c r="L19" s="9">
        <v>51</v>
      </c>
      <c r="M19" s="10">
        <v>61</v>
      </c>
      <c r="N19" s="3" t="s">
        <v>255</v>
      </c>
      <c r="O19" s="3" t="s">
        <v>28</v>
      </c>
      <c r="P19" s="2" t="s">
        <v>29</v>
      </c>
      <c r="Q19" s="2" t="s">
        <v>30</v>
      </c>
      <c r="R19" s="3" t="s">
        <v>255</v>
      </c>
      <c r="S19" s="2" t="s">
        <v>257</v>
      </c>
      <c r="T19" s="2" t="s">
        <v>257</v>
      </c>
      <c r="U19" s="3" t="s">
        <v>255</v>
      </c>
      <c r="V19" s="2" t="s">
        <v>252</v>
      </c>
      <c r="W19" s="2" t="s">
        <v>258</v>
      </c>
      <c r="X19" s="3" t="s">
        <v>255</v>
      </c>
      <c r="Y19" s="3" t="s">
        <v>35</v>
      </c>
      <c r="Z19" s="2"/>
      <c r="AA19" s="2" t="s">
        <v>30</v>
      </c>
      <c r="AB19" s="3" t="s">
        <v>255</v>
      </c>
      <c r="AC19" s="2" t="s">
        <v>259</v>
      </c>
      <c r="AD19" s="2" t="s">
        <v>256</v>
      </c>
      <c r="AE19" s="3" t="s">
        <v>255</v>
      </c>
      <c r="AF19" s="3" t="s">
        <v>37</v>
      </c>
      <c r="AG19" s="2">
        <v>2</v>
      </c>
      <c r="AH19" s="2" t="s">
        <v>38</v>
      </c>
      <c r="AI19" s="3" t="s">
        <v>255</v>
      </c>
      <c r="AJ19" s="3" t="s">
        <v>39</v>
      </c>
      <c r="AK19" s="2" t="s">
        <v>29</v>
      </c>
      <c r="AL19" s="2" t="s">
        <v>30</v>
      </c>
      <c r="AM19" s="3" t="s">
        <v>255</v>
      </c>
      <c r="AN19" s="2" t="s">
        <v>128</v>
      </c>
      <c r="AO19" s="2" t="s">
        <v>73</v>
      </c>
      <c r="AP19" s="3" t="s">
        <v>255</v>
      </c>
      <c r="AQ19" s="2" t="s">
        <v>231</v>
      </c>
      <c r="AR19" s="2" t="s">
        <v>256</v>
      </c>
      <c r="AS19" s="3" t="s">
        <v>255</v>
      </c>
      <c r="AT19" s="2" t="s">
        <v>234</v>
      </c>
      <c r="AU19" s="2" t="s">
        <v>256</v>
      </c>
      <c r="AV19" s="3" t="s">
        <v>255</v>
      </c>
      <c r="AW19" s="2" t="s">
        <v>260</v>
      </c>
      <c r="AX19" s="2" t="s">
        <v>260</v>
      </c>
      <c r="AY19" s="3" t="s">
        <v>255</v>
      </c>
      <c r="AZ19" s="2" t="s">
        <v>259</v>
      </c>
      <c r="BA19" s="2" t="s">
        <v>256</v>
      </c>
      <c r="BB19" s="3" t="s">
        <v>255</v>
      </c>
      <c r="BC19" s="2" t="s">
        <v>234</v>
      </c>
      <c r="BD19" s="2" t="s">
        <v>256</v>
      </c>
      <c r="BE19" s="3" t="s">
        <v>255</v>
      </c>
      <c r="BF19" s="2" t="s">
        <v>231</v>
      </c>
      <c r="BG19" s="2" t="s">
        <v>256</v>
      </c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</sheetData>
  <autoFilter ref="A1:BZ19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2"/>
  <sheetViews>
    <sheetView workbookViewId="0">
      <selection activeCell="A3" sqref="A3:XFD3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43" customHeight="1">
      <c r="A1" s="12" t="s">
        <v>261</v>
      </c>
      <c r="B1" s="13" t="s">
        <v>262</v>
      </c>
      <c r="C1" s="13" t="s">
        <v>263</v>
      </c>
      <c r="D1" s="13" t="s">
        <v>264</v>
      </c>
      <c r="E1" s="13" t="s">
        <v>265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266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bus.gov.ru'!D18</f>
        <v>МБОУ «Кадетская средняя общеобразовательная школа № 2» имени Героя Советского Союза Матвея Степановича Батракова</v>
      </c>
      <c r="B3" s="17">
        <f>IFERROR(((('Данные для ввода на bus.gov.ru'!I18+'Данные для ввода на bus.gov.ru'!L18)/('Данные для ввода на bus.gov.ru'!J18+'Данные для ввода на bus.gov.ru'!M18))*100)*0.3,"")</f>
        <v>27.236842105263161</v>
      </c>
      <c r="C3" s="15">
        <f>'Данные для ввода на bus.gov.ru'!Q18*0.3</f>
        <v>30</v>
      </c>
      <c r="D3" s="17">
        <f>((('Данные для ввода на bus.gov.ru'!S18+'Данные для ввода на bus.gov.ru'!V18)/('Данные для ввода на bus.gov.ru'!T18+'Данные для ввода на bus.gov.ru'!W18))*100)*0.4</f>
        <v>37.456647398843927</v>
      </c>
      <c r="E3" s="18">
        <f t="shared" ref="E3" si="0">B3+C3+D3</f>
        <v>94.693489504107092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2"/>
  <sheetViews>
    <sheetView workbookViewId="0">
      <selection activeCell="A4" sqref="A4:XFD4"/>
    </sheetView>
  </sheetViews>
  <sheetFormatPr defaultColWidth="14.42578125" defaultRowHeight="15" customHeight="1"/>
  <cols>
    <col min="1" max="1" width="78.7109375" customWidth="1"/>
    <col min="2" max="24" width="14.42578125" customWidth="1"/>
  </cols>
  <sheetData>
    <row r="1" spans="1:26" ht="121.5" customHeight="1">
      <c r="A1" s="12" t="s">
        <v>261</v>
      </c>
      <c r="B1" s="13" t="s">
        <v>267</v>
      </c>
      <c r="C1" s="13" t="s">
        <v>268</v>
      </c>
      <c r="D1" s="13" t="s">
        <v>265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266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>
      <c r="A3" s="3" t="str">
        <f>'Данные для ввода на bus.gov.ru'!D18</f>
        <v>МБОУ «Кадетская средняя общеобразовательная школа № 2» имени Героя Советского Союза Матвея Степановича Батракова</v>
      </c>
      <c r="B3" s="2">
        <f>'Данные для ввода на bus.gov.ru'!AA18*0.5</f>
        <v>50</v>
      </c>
      <c r="C3" s="21">
        <f>(('Данные для ввода на bus.gov.ru'!AC18/'Данные для ввода на bus.gov.ru'!AD18)*100)*0.5</f>
        <v>41.078066914498137</v>
      </c>
      <c r="D3" s="21">
        <f t="shared" ref="D3" si="0">B3+C3</f>
        <v>91.078066914498137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5:26" ht="15.75" customHeight="1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5:26" ht="15.75" customHeight="1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workbookViewId="0">
      <selection activeCell="A4" sqref="A4:XFD4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31.25" customHeight="1">
      <c r="A1" s="22" t="s">
        <v>261</v>
      </c>
      <c r="B1" s="23" t="s">
        <v>269</v>
      </c>
      <c r="C1" s="23" t="s">
        <v>270</v>
      </c>
      <c r="D1" s="23" t="s">
        <v>271</v>
      </c>
      <c r="E1" s="23" t="s">
        <v>265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266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bus.gov.ru'!D18</f>
        <v>МБОУ «Кадетская средняя общеобразовательная школа № 2» имени Героя Советского Союза Матвея Степановича Батракова</v>
      </c>
      <c r="B3" s="12">
        <f>'Данные для ввода на bus.gov.ru'!AH18*0.3</f>
        <v>6</v>
      </c>
      <c r="C3" s="12">
        <f>'Данные для ввода на bus.gov.ru'!AL18*0.4</f>
        <v>40</v>
      </c>
      <c r="D3" s="25">
        <f>IFERROR((('Данные для ввода на bus.gov.ru'!AN18/'Данные для ввода на bus.gov.ru'!AO18)*100)*0.3,0)</f>
        <v>26</v>
      </c>
      <c r="E3" s="25">
        <f t="shared" ref="E3" si="0">B3+C3+D3</f>
        <v>72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69"/>
  <sheetViews>
    <sheetView workbookViewId="0">
      <selection activeCell="A3" sqref="A3:XFD3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282" customHeight="1">
      <c r="A1" s="22" t="s">
        <v>261</v>
      </c>
      <c r="B1" s="23" t="s">
        <v>272</v>
      </c>
      <c r="C1" s="23" t="s">
        <v>273</v>
      </c>
      <c r="D1" s="23" t="s">
        <v>274</v>
      </c>
      <c r="E1" s="23" t="s">
        <v>265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266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>
      <c r="A3" s="3" t="str">
        <f>'Данные для ввода на bus.gov.ru'!D18</f>
        <v>МБОУ «Кадетская средняя общеобразовательная школа № 2» имени Героя Советского Союза Матвея Степановича Батракова</v>
      </c>
      <c r="B3" s="25">
        <f>(('Данные для ввода на bus.gov.ru'!AQ18/'Данные для ввода на bus.gov.ru'!AR18)*100)*0.4</f>
        <v>36.57992565055762</v>
      </c>
      <c r="C3" s="21">
        <f>(('Данные для ввода на bus.gov.ru'!AT18/'Данные для ввода на bus.gov.ru'!AU18)*100)*0.4</f>
        <v>37.62081784386617</v>
      </c>
      <c r="D3" s="25">
        <f>(('Данные для ввода на bus.gov.ru'!AW18/'Данные для ввода на bus.gov.ru'!AX18)*100)*0.2</f>
        <v>19.462365591397852</v>
      </c>
      <c r="E3" s="25">
        <f t="shared" ref="E3" si="0">B3+C3+D3</f>
        <v>93.663109085821645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workbookViewId="0">
      <selection activeCell="A4" sqref="A4:XFD4"/>
    </sheetView>
  </sheetViews>
  <sheetFormatPr defaultColWidth="14.42578125" defaultRowHeight="15" customHeight="1"/>
  <cols>
    <col min="1" max="1" width="78.7109375" customWidth="1"/>
    <col min="2" max="25" width="14.42578125" customWidth="1"/>
  </cols>
  <sheetData>
    <row r="1" spans="1:26" ht="113.25" customHeight="1">
      <c r="A1" s="12" t="s">
        <v>261</v>
      </c>
      <c r="B1" s="23" t="s">
        <v>275</v>
      </c>
      <c r="C1" s="23" t="s">
        <v>276</v>
      </c>
      <c r="D1" s="23" t="s">
        <v>277</v>
      </c>
      <c r="E1" s="23" t="s">
        <v>265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266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 t="str">
        <f>'Данные для ввода на bus.gov.ru'!D18</f>
        <v>МБОУ «Кадетская средняя общеобразовательная школа № 2» имени Героя Советского Союза Матвея Степановича Батракова</v>
      </c>
      <c r="B3" s="25">
        <f>(('Данные для ввода на bus.gov.ru'!AZ18/'Данные для ввода на bus.gov.ru'!BA18)*100)*0.3</f>
        <v>26.988847583643125</v>
      </c>
      <c r="C3" s="25">
        <f>(('Данные для ввода на bus.gov.ru'!BC18/'Данные для ввода на bus.gov.ru'!BD18)*100)*0.2</f>
        <v>18.066914498141266</v>
      </c>
      <c r="D3" s="25">
        <f>(('Данные для ввода на bus.gov.ru'!BF18/'Данные для ввода на bus.gov.ru'!BG18)*100)*0.5</f>
        <v>45.724907063197023</v>
      </c>
      <c r="E3" s="25">
        <f t="shared" ref="E3" si="0">B3+C3+D3</f>
        <v>90.780669144981417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6:26" ht="15.75" customHeight="1"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6:26" ht="15.75" customHeight="1"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6:26" ht="15.75" customHeight="1"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6:26" ht="15.75" customHeight="1"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6:26" ht="15.75" customHeight="1"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6:26" ht="15.75" customHeight="1"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6:26" ht="15.75" customHeight="1"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6:26" ht="15.75" customHeight="1"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6:26" ht="15.75" customHeight="1"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6:26" ht="15.75" customHeight="1"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6:26" ht="15.75" customHeight="1"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6:26" ht="15.75" customHeight="1"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6:26" ht="15.75" customHeight="1"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6:26" ht="15.75" customHeight="1"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6:26" ht="15.75" customHeight="1"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6:26" ht="15.75" customHeight="1"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57"/>
  <sheetViews>
    <sheetView tabSelected="1" workbookViewId="0">
      <selection activeCell="A10" sqref="A10"/>
    </sheetView>
  </sheetViews>
  <sheetFormatPr defaultColWidth="14.42578125" defaultRowHeight="15" customHeight="1"/>
  <cols>
    <col min="1" max="1" width="78.7109375" customWidth="1"/>
    <col min="2" max="26" width="14.42578125" customWidth="1"/>
  </cols>
  <sheetData>
    <row r="1" spans="1:26" ht="81" customHeight="1">
      <c r="A1" s="22" t="s">
        <v>278</v>
      </c>
      <c r="B1" s="28" t="s">
        <v>279</v>
      </c>
      <c r="C1" s="29" t="s">
        <v>280</v>
      </c>
      <c r="D1" s="29" t="s">
        <v>281</v>
      </c>
      <c r="E1" s="29" t="s">
        <v>282</v>
      </c>
      <c r="F1" s="29" t="s">
        <v>283</v>
      </c>
      <c r="G1" s="2" t="s">
        <v>284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266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3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>
      <c r="A3" s="3" t="str">
        <f>'Критерий 1'!A3</f>
        <v>МБОУ «Кадетская средняя общеобразовательная школа № 2» имени Героя Советского Союза Матвея Степановича Батракова</v>
      </c>
      <c r="B3" s="21">
        <f>'Критерий 1'!E3</f>
        <v>94.693489504107092</v>
      </c>
      <c r="C3" s="21">
        <f>'Критерий 2'!D3</f>
        <v>91.078066914498137</v>
      </c>
      <c r="D3" s="21">
        <f>'Критерий 3'!E3</f>
        <v>72</v>
      </c>
      <c r="E3" s="21">
        <f>'Критерий 4'!E3</f>
        <v>93.663109085821645</v>
      </c>
      <c r="F3" s="21">
        <f>'Критерий 5'!E3</f>
        <v>90.780669144981417</v>
      </c>
      <c r="G3" s="21">
        <f t="shared" si="0"/>
        <v>88.443066929881653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1"/>
      <c r="B4" s="32"/>
      <c r="C4" s="32"/>
      <c r="D4" s="32"/>
      <c r="E4" s="32"/>
      <c r="F4" s="32"/>
      <c r="G4" s="3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3"/>
      <c r="B5" s="34"/>
      <c r="C5" s="34"/>
      <c r="D5" s="34"/>
      <c r="E5" s="34"/>
      <c r="F5" s="34"/>
      <c r="G5" s="3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3"/>
      <c r="B6" s="34"/>
      <c r="C6" s="34"/>
      <c r="D6" s="34"/>
      <c r="E6" s="34"/>
      <c r="F6" s="34"/>
      <c r="G6" s="3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3"/>
      <c r="B7" s="34"/>
      <c r="C7" s="34"/>
      <c r="D7" s="34"/>
      <c r="E7" s="34"/>
      <c r="F7" s="34"/>
      <c r="G7" s="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3"/>
      <c r="B8" s="34"/>
      <c r="C8" s="34"/>
      <c r="D8" s="34"/>
      <c r="E8" s="34"/>
      <c r="F8" s="34"/>
      <c r="G8" s="3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3"/>
      <c r="B9" s="34"/>
      <c r="C9" s="34"/>
      <c r="D9" s="34"/>
      <c r="E9" s="34"/>
      <c r="F9" s="34"/>
      <c r="G9" s="3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3"/>
      <c r="B10" s="34"/>
      <c r="C10" s="34"/>
      <c r="D10" s="34"/>
      <c r="E10" s="34"/>
      <c r="F10" s="34"/>
      <c r="G10" s="3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3"/>
      <c r="B11" s="34"/>
      <c r="C11" s="34"/>
      <c r="D11" s="34"/>
      <c r="E11" s="34"/>
      <c r="F11" s="34"/>
      <c r="G11" s="3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3"/>
      <c r="B12" s="34"/>
      <c r="C12" s="34"/>
      <c r="D12" s="34"/>
      <c r="E12" s="34"/>
      <c r="F12" s="34"/>
      <c r="G12" s="3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3"/>
      <c r="B13" s="34"/>
      <c r="C13" s="34"/>
      <c r="D13" s="34"/>
      <c r="E13" s="34"/>
      <c r="F13" s="34"/>
      <c r="G13" s="3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3"/>
      <c r="B14" s="34"/>
      <c r="C14" s="34"/>
      <c r="D14" s="34"/>
      <c r="E14" s="34"/>
      <c r="F14" s="34"/>
      <c r="G14" s="3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3"/>
      <c r="B15" s="34"/>
      <c r="C15" s="34"/>
      <c r="D15" s="34"/>
      <c r="E15" s="34"/>
      <c r="F15" s="34"/>
      <c r="G15" s="3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3"/>
      <c r="B16" s="34"/>
      <c r="C16" s="34"/>
      <c r="D16" s="34"/>
      <c r="E16" s="34"/>
      <c r="F16" s="34"/>
      <c r="G16" s="3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3"/>
      <c r="B17" s="34"/>
      <c r="C17" s="34"/>
      <c r="D17" s="34"/>
      <c r="E17" s="34"/>
      <c r="F17" s="34"/>
      <c r="G17" s="3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3"/>
      <c r="B18" s="34"/>
      <c r="C18" s="34"/>
      <c r="D18" s="34"/>
      <c r="E18" s="34"/>
      <c r="F18" s="34"/>
      <c r="G18" s="3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3"/>
      <c r="B19" s="34"/>
      <c r="C19" s="34"/>
      <c r="D19" s="34"/>
      <c r="E19" s="34"/>
      <c r="F19" s="34"/>
      <c r="G19" s="3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3"/>
      <c r="B20" s="34"/>
      <c r="C20" s="34"/>
      <c r="D20" s="34"/>
      <c r="E20" s="34"/>
      <c r="F20" s="34"/>
      <c r="G20" s="3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3"/>
      <c r="B21" s="34"/>
      <c r="C21" s="34"/>
      <c r="D21" s="34"/>
      <c r="E21" s="34"/>
      <c r="F21" s="34"/>
      <c r="G21" s="3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3"/>
      <c r="B22" s="34"/>
      <c r="C22" s="34"/>
      <c r="D22" s="34"/>
      <c r="E22" s="34"/>
      <c r="F22" s="34"/>
      <c r="G22" s="3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3"/>
      <c r="B23" s="34"/>
      <c r="C23" s="34"/>
      <c r="D23" s="34"/>
      <c r="E23" s="34"/>
      <c r="F23" s="34"/>
      <c r="G23" s="3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3"/>
      <c r="B24" s="34"/>
      <c r="C24" s="34"/>
      <c r="D24" s="34"/>
      <c r="E24" s="34"/>
      <c r="F24" s="34"/>
      <c r="G24" s="3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3"/>
      <c r="B25" s="34"/>
      <c r="C25" s="34"/>
      <c r="D25" s="34"/>
      <c r="E25" s="34"/>
      <c r="F25" s="34"/>
      <c r="G25" s="3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3"/>
      <c r="B26" s="34"/>
      <c r="C26" s="34"/>
      <c r="D26" s="34"/>
      <c r="E26" s="34"/>
      <c r="F26" s="34"/>
      <c r="G26" s="3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3"/>
      <c r="B27" s="34"/>
      <c r="C27" s="34"/>
      <c r="D27" s="34"/>
      <c r="E27" s="34"/>
      <c r="F27" s="34"/>
      <c r="G27" s="3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3"/>
      <c r="B28" s="34"/>
      <c r="C28" s="34"/>
      <c r="D28" s="34"/>
      <c r="E28" s="34"/>
      <c r="F28" s="34"/>
      <c r="G28" s="3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3"/>
      <c r="B29" s="34"/>
      <c r="C29" s="34"/>
      <c r="D29" s="34"/>
      <c r="E29" s="34"/>
      <c r="F29" s="34"/>
      <c r="G29" s="3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3"/>
      <c r="B30" s="34"/>
      <c r="C30" s="34"/>
      <c r="D30" s="34"/>
      <c r="E30" s="34"/>
      <c r="F30" s="34"/>
      <c r="G30" s="3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3"/>
      <c r="B31" s="34"/>
      <c r="C31" s="34"/>
      <c r="D31" s="34"/>
      <c r="E31" s="34"/>
      <c r="F31" s="34"/>
      <c r="G31" s="3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3"/>
      <c r="B32" s="34"/>
      <c r="C32" s="34"/>
      <c r="D32" s="34"/>
      <c r="E32" s="34"/>
      <c r="F32" s="34"/>
      <c r="G32" s="3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3"/>
      <c r="B33" s="34"/>
      <c r="C33" s="34"/>
      <c r="D33" s="34"/>
      <c r="E33" s="34"/>
      <c r="F33" s="34"/>
      <c r="G33" s="3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3"/>
      <c r="B34" s="34"/>
      <c r="C34" s="34"/>
      <c r="D34" s="34"/>
      <c r="E34" s="34"/>
      <c r="F34" s="34"/>
      <c r="G34" s="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3"/>
      <c r="B35" s="34"/>
      <c r="C35" s="34"/>
      <c r="D35" s="34"/>
      <c r="E35" s="34"/>
      <c r="F35" s="34"/>
      <c r="G35" s="3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3"/>
      <c r="B36" s="34"/>
      <c r="C36" s="34"/>
      <c r="D36" s="34"/>
      <c r="E36" s="34"/>
      <c r="F36" s="34"/>
      <c r="G36" s="3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3"/>
      <c r="B37" s="34"/>
      <c r="C37" s="34"/>
      <c r="D37" s="34"/>
      <c r="E37" s="34"/>
      <c r="F37" s="34"/>
      <c r="G37" s="3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3"/>
      <c r="B38" s="34"/>
      <c r="C38" s="34"/>
      <c r="D38" s="34"/>
      <c r="E38" s="34"/>
      <c r="F38" s="34"/>
      <c r="G38" s="3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3"/>
      <c r="B39" s="34"/>
      <c r="C39" s="34"/>
      <c r="D39" s="34"/>
      <c r="E39" s="34"/>
      <c r="F39" s="34"/>
      <c r="G39" s="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3"/>
      <c r="B40" s="34"/>
      <c r="C40" s="34"/>
      <c r="D40" s="34"/>
      <c r="E40" s="34"/>
      <c r="F40" s="34"/>
      <c r="G40" s="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3"/>
      <c r="B41" s="34"/>
      <c r="C41" s="34"/>
      <c r="D41" s="34"/>
      <c r="E41" s="34"/>
      <c r="F41" s="34"/>
      <c r="G41" s="3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3"/>
      <c r="B42" s="34"/>
      <c r="C42" s="34"/>
      <c r="D42" s="34"/>
      <c r="E42" s="34"/>
      <c r="F42" s="34"/>
      <c r="G42" s="3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3"/>
      <c r="B43" s="34"/>
      <c r="C43" s="34"/>
      <c r="D43" s="34"/>
      <c r="E43" s="34"/>
      <c r="F43" s="34"/>
      <c r="G43" s="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3"/>
      <c r="B44" s="34"/>
      <c r="C44" s="34"/>
      <c r="D44" s="34"/>
      <c r="E44" s="34"/>
      <c r="F44" s="34"/>
      <c r="G44" s="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3"/>
      <c r="B45" s="34"/>
      <c r="C45" s="34"/>
      <c r="D45" s="34"/>
      <c r="E45" s="34"/>
      <c r="F45" s="34"/>
      <c r="G45" s="3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3"/>
      <c r="B46" s="34"/>
      <c r="C46" s="34"/>
      <c r="D46" s="34"/>
      <c r="E46" s="34"/>
      <c r="F46" s="34"/>
      <c r="G46" s="3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3"/>
      <c r="B47" s="34"/>
      <c r="C47" s="34"/>
      <c r="D47" s="34"/>
      <c r="E47" s="34"/>
      <c r="F47" s="34"/>
      <c r="G47" s="3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3"/>
      <c r="B48" s="34"/>
      <c r="C48" s="34"/>
      <c r="D48" s="34"/>
      <c r="E48" s="34"/>
      <c r="F48" s="34"/>
      <c r="G48" s="3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3"/>
      <c r="B49" s="34"/>
      <c r="C49" s="34"/>
      <c r="D49" s="34"/>
      <c r="E49" s="34"/>
      <c r="F49" s="34"/>
      <c r="G49" s="3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3"/>
      <c r="B50" s="34"/>
      <c r="C50" s="34"/>
      <c r="D50" s="34"/>
      <c r="E50" s="34"/>
      <c r="F50" s="34"/>
      <c r="G50" s="3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3"/>
      <c r="B51" s="34"/>
      <c r="C51" s="34"/>
      <c r="D51" s="34"/>
      <c r="E51" s="34"/>
      <c r="F51" s="34"/>
      <c r="G51" s="3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3"/>
      <c r="B52" s="34"/>
      <c r="C52" s="34"/>
      <c r="D52" s="34"/>
      <c r="E52" s="34"/>
      <c r="F52" s="34"/>
      <c r="G52" s="3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3"/>
      <c r="B53" s="34"/>
      <c r="C53" s="34"/>
      <c r="D53" s="34"/>
      <c r="E53" s="34"/>
      <c r="F53" s="34"/>
      <c r="G53" s="3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3"/>
      <c r="B54" s="34"/>
      <c r="C54" s="34"/>
      <c r="D54" s="34"/>
      <c r="E54" s="34"/>
      <c r="F54" s="34"/>
      <c r="G54" s="3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3"/>
      <c r="B55" s="34"/>
      <c r="C55" s="34"/>
      <c r="D55" s="34"/>
      <c r="E55" s="34"/>
      <c r="F55" s="34"/>
      <c r="G55" s="3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3"/>
      <c r="B56" s="34"/>
      <c r="C56" s="34"/>
      <c r="D56" s="34"/>
      <c r="E56" s="34"/>
      <c r="F56" s="34"/>
      <c r="G56" s="3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3"/>
      <c r="B57" s="34"/>
      <c r="C57" s="34"/>
      <c r="D57" s="34"/>
      <c r="E57" s="34"/>
      <c r="F57" s="34"/>
      <c r="G57" s="3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3"/>
      <c r="B58" s="34"/>
      <c r="C58" s="34"/>
      <c r="D58" s="34"/>
      <c r="E58" s="34"/>
      <c r="F58" s="34"/>
      <c r="G58" s="3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3"/>
      <c r="B59" s="34"/>
      <c r="C59" s="34"/>
      <c r="D59" s="34"/>
      <c r="E59" s="34"/>
      <c r="F59" s="34"/>
      <c r="G59" s="3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3"/>
      <c r="B60" s="34"/>
      <c r="C60" s="34"/>
      <c r="D60" s="34"/>
      <c r="E60" s="34"/>
      <c r="F60" s="34"/>
      <c r="G60" s="3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3"/>
      <c r="B61" s="34"/>
      <c r="C61" s="34"/>
      <c r="D61" s="34"/>
      <c r="E61" s="34"/>
      <c r="F61" s="34"/>
      <c r="G61" s="3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3"/>
      <c r="B62" s="34"/>
      <c r="C62" s="34"/>
      <c r="D62" s="34"/>
      <c r="E62" s="34"/>
      <c r="F62" s="34"/>
      <c r="G62" s="3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3"/>
      <c r="B63" s="34"/>
      <c r="C63" s="34"/>
      <c r="D63" s="34"/>
      <c r="E63" s="34"/>
      <c r="F63" s="34"/>
      <c r="G63" s="3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3"/>
      <c r="B64" s="34"/>
      <c r="C64" s="34"/>
      <c r="D64" s="34"/>
      <c r="E64" s="34"/>
      <c r="F64" s="34"/>
      <c r="G64" s="3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3"/>
      <c r="B65" s="34"/>
      <c r="C65" s="34"/>
      <c r="D65" s="34"/>
      <c r="E65" s="34"/>
      <c r="F65" s="34"/>
      <c r="G65" s="3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3"/>
      <c r="B66" s="34"/>
      <c r="C66" s="34"/>
      <c r="D66" s="34"/>
      <c r="E66" s="34"/>
      <c r="F66" s="34"/>
      <c r="G66" s="3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3"/>
      <c r="B67" s="34"/>
      <c r="C67" s="34"/>
      <c r="D67" s="34"/>
      <c r="E67" s="34"/>
      <c r="F67" s="34"/>
      <c r="G67" s="3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3"/>
      <c r="B68" s="34"/>
      <c r="C68" s="34"/>
      <c r="D68" s="34"/>
      <c r="E68" s="34"/>
      <c r="F68" s="34"/>
      <c r="G68" s="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3"/>
      <c r="B69" s="34"/>
      <c r="C69" s="34"/>
      <c r="D69" s="34"/>
      <c r="E69" s="34"/>
      <c r="F69" s="34"/>
      <c r="G69" s="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3"/>
      <c r="B70" s="34"/>
      <c r="C70" s="34"/>
      <c r="D70" s="34"/>
      <c r="E70" s="34"/>
      <c r="F70" s="34"/>
      <c r="G70" s="3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3"/>
      <c r="B71" s="34"/>
      <c r="C71" s="34"/>
      <c r="D71" s="34"/>
      <c r="E71" s="34"/>
      <c r="F71" s="34"/>
      <c r="G71" s="3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3"/>
      <c r="B72" s="34"/>
      <c r="C72" s="34"/>
      <c r="D72" s="34"/>
      <c r="E72" s="34"/>
      <c r="F72" s="34"/>
      <c r="G72" s="3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3"/>
      <c r="B73" s="34"/>
      <c r="C73" s="34"/>
      <c r="D73" s="34"/>
      <c r="E73" s="34"/>
      <c r="F73" s="34"/>
      <c r="G73" s="3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3"/>
      <c r="B74" s="34"/>
      <c r="C74" s="34"/>
      <c r="D74" s="34"/>
      <c r="E74" s="34"/>
      <c r="F74" s="34"/>
      <c r="G74" s="3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3"/>
      <c r="B75" s="34"/>
      <c r="C75" s="34"/>
      <c r="D75" s="34"/>
      <c r="E75" s="34"/>
      <c r="F75" s="34"/>
      <c r="G75" s="3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3"/>
      <c r="B76" s="34"/>
      <c r="C76" s="34"/>
      <c r="D76" s="34"/>
      <c r="E76" s="34"/>
      <c r="F76" s="34"/>
      <c r="G76" s="3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3"/>
      <c r="B77" s="34"/>
      <c r="C77" s="34"/>
      <c r="D77" s="34"/>
      <c r="E77" s="34"/>
      <c r="F77" s="34"/>
      <c r="G77" s="3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3"/>
      <c r="B78" s="34"/>
      <c r="C78" s="34"/>
      <c r="D78" s="34"/>
      <c r="E78" s="34"/>
      <c r="F78" s="34"/>
      <c r="G78" s="3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3"/>
      <c r="B79" s="34"/>
      <c r="C79" s="34"/>
      <c r="D79" s="34"/>
      <c r="E79" s="34"/>
      <c r="F79" s="34"/>
      <c r="G79" s="3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3"/>
      <c r="B80" s="34"/>
      <c r="C80" s="34"/>
      <c r="D80" s="34"/>
      <c r="E80" s="34"/>
      <c r="F80" s="34"/>
      <c r="G80" s="3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3"/>
      <c r="B81" s="34"/>
      <c r="C81" s="34"/>
      <c r="D81" s="34"/>
      <c r="E81" s="34"/>
      <c r="F81" s="34"/>
      <c r="G81" s="3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3"/>
      <c r="B82" s="34"/>
      <c r="C82" s="34"/>
      <c r="D82" s="34"/>
      <c r="E82" s="34"/>
      <c r="F82" s="34"/>
      <c r="G82" s="3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3"/>
      <c r="B83" s="34"/>
      <c r="C83" s="34"/>
      <c r="D83" s="34"/>
      <c r="E83" s="34"/>
      <c r="F83" s="34"/>
      <c r="G83" s="3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3"/>
      <c r="B84" s="34"/>
      <c r="C84" s="34"/>
      <c r="D84" s="34"/>
      <c r="E84" s="34"/>
      <c r="F84" s="34"/>
      <c r="G84" s="3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3"/>
      <c r="B85" s="34"/>
      <c r="C85" s="34"/>
      <c r="D85" s="34"/>
      <c r="E85" s="34"/>
      <c r="F85" s="34"/>
      <c r="G85" s="3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3"/>
      <c r="B86" s="34"/>
      <c r="C86" s="34"/>
      <c r="D86" s="34"/>
      <c r="E86" s="34"/>
      <c r="F86" s="34"/>
      <c r="G86" s="3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3"/>
      <c r="B87" s="34"/>
      <c r="C87" s="34"/>
      <c r="D87" s="34"/>
      <c r="E87" s="34"/>
      <c r="F87" s="34"/>
      <c r="G87" s="3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3"/>
      <c r="B88" s="34"/>
      <c r="C88" s="34"/>
      <c r="D88" s="34"/>
      <c r="E88" s="34"/>
      <c r="F88" s="34"/>
      <c r="G88" s="3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3"/>
      <c r="B89" s="34"/>
      <c r="C89" s="34"/>
      <c r="D89" s="34"/>
      <c r="E89" s="34"/>
      <c r="F89" s="34"/>
      <c r="G89" s="3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3"/>
      <c r="B90" s="34"/>
      <c r="C90" s="34"/>
      <c r="D90" s="34"/>
      <c r="E90" s="34"/>
      <c r="F90" s="34"/>
      <c r="G90" s="3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3"/>
      <c r="B91" s="34"/>
      <c r="C91" s="34"/>
      <c r="D91" s="34"/>
      <c r="E91" s="34"/>
      <c r="F91" s="34"/>
      <c r="G91" s="3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3"/>
      <c r="B92" s="34"/>
      <c r="C92" s="34"/>
      <c r="D92" s="34"/>
      <c r="E92" s="34"/>
      <c r="F92" s="34"/>
      <c r="G92" s="3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3"/>
      <c r="B93" s="34"/>
      <c r="C93" s="34"/>
      <c r="D93" s="34"/>
      <c r="E93" s="34"/>
      <c r="F93" s="34"/>
      <c r="G93" s="3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3"/>
      <c r="B94" s="34"/>
      <c r="C94" s="34"/>
      <c r="D94" s="34"/>
      <c r="E94" s="34"/>
      <c r="F94" s="34"/>
      <c r="G94" s="3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3"/>
      <c r="B95" s="34"/>
      <c r="C95" s="34"/>
      <c r="D95" s="34"/>
      <c r="E95" s="34"/>
      <c r="F95" s="34"/>
      <c r="G95" s="3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3"/>
      <c r="B96" s="34"/>
      <c r="C96" s="34"/>
      <c r="D96" s="34"/>
      <c r="E96" s="34"/>
      <c r="F96" s="34"/>
      <c r="G96" s="3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3"/>
      <c r="B97" s="34"/>
      <c r="C97" s="34"/>
      <c r="D97" s="34"/>
      <c r="E97" s="34"/>
      <c r="F97" s="34"/>
      <c r="G97" s="3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3"/>
      <c r="B98" s="34"/>
      <c r="C98" s="34"/>
      <c r="D98" s="34"/>
      <c r="E98" s="34"/>
      <c r="F98" s="34"/>
      <c r="G98" s="3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3"/>
      <c r="B99" s="34"/>
      <c r="C99" s="34"/>
      <c r="D99" s="34"/>
      <c r="E99" s="34"/>
      <c r="F99" s="34"/>
      <c r="G99" s="3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3"/>
      <c r="B100" s="34"/>
      <c r="C100" s="34"/>
      <c r="D100" s="34"/>
      <c r="E100" s="34"/>
      <c r="F100" s="34"/>
      <c r="G100" s="3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3"/>
      <c r="B101" s="34"/>
      <c r="C101" s="34"/>
      <c r="D101" s="34"/>
      <c r="E101" s="34"/>
      <c r="F101" s="34"/>
      <c r="G101" s="3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3"/>
      <c r="B102" s="34"/>
      <c r="C102" s="34"/>
      <c r="D102" s="34"/>
      <c r="E102" s="34"/>
      <c r="F102" s="34"/>
      <c r="G102" s="3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3"/>
      <c r="B103" s="34"/>
      <c r="C103" s="34"/>
      <c r="D103" s="34"/>
      <c r="E103" s="34"/>
      <c r="F103" s="34"/>
      <c r="G103" s="3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3"/>
      <c r="B104" s="34"/>
      <c r="C104" s="34"/>
      <c r="D104" s="34"/>
      <c r="E104" s="34"/>
      <c r="F104" s="34"/>
      <c r="G104" s="3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3"/>
      <c r="B105" s="34"/>
      <c r="C105" s="34"/>
      <c r="D105" s="34"/>
      <c r="E105" s="34"/>
      <c r="F105" s="34"/>
      <c r="G105" s="3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3"/>
      <c r="B106" s="34"/>
      <c r="C106" s="34"/>
      <c r="D106" s="34"/>
      <c r="E106" s="34"/>
      <c r="F106" s="34"/>
      <c r="G106" s="3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3"/>
      <c r="B107" s="34"/>
      <c r="C107" s="34"/>
      <c r="D107" s="34"/>
      <c r="E107" s="34"/>
      <c r="F107" s="34"/>
      <c r="G107" s="3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3"/>
      <c r="B108" s="34"/>
      <c r="C108" s="34"/>
      <c r="D108" s="34"/>
      <c r="E108" s="34"/>
      <c r="F108" s="34"/>
      <c r="G108" s="3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3"/>
      <c r="B109" s="34"/>
      <c r="C109" s="34"/>
      <c r="D109" s="34"/>
      <c r="E109" s="34"/>
      <c r="F109" s="34"/>
      <c r="G109" s="3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3"/>
      <c r="B110" s="34"/>
      <c r="C110" s="34"/>
      <c r="D110" s="34"/>
      <c r="E110" s="34"/>
      <c r="F110" s="34"/>
      <c r="G110" s="3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3"/>
      <c r="B111" s="34"/>
      <c r="C111" s="34"/>
      <c r="D111" s="34"/>
      <c r="E111" s="34"/>
      <c r="F111" s="34"/>
      <c r="G111" s="3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3"/>
      <c r="B112" s="34"/>
      <c r="C112" s="34"/>
      <c r="D112" s="34"/>
      <c r="E112" s="34"/>
      <c r="F112" s="34"/>
      <c r="G112" s="3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3"/>
      <c r="B113" s="34"/>
      <c r="C113" s="34"/>
      <c r="D113" s="34"/>
      <c r="E113" s="34"/>
      <c r="F113" s="34"/>
      <c r="G113" s="3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3"/>
      <c r="B114" s="34"/>
      <c r="C114" s="34"/>
      <c r="D114" s="34"/>
      <c r="E114" s="34"/>
      <c r="F114" s="34"/>
      <c r="G114" s="3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3"/>
      <c r="B115" s="34"/>
      <c r="C115" s="34"/>
      <c r="D115" s="34"/>
      <c r="E115" s="34"/>
      <c r="F115" s="34"/>
      <c r="G115" s="3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3"/>
      <c r="B116" s="34"/>
      <c r="C116" s="34"/>
      <c r="D116" s="34"/>
      <c r="E116" s="34"/>
      <c r="F116" s="34"/>
      <c r="G116" s="3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3"/>
      <c r="B117" s="34"/>
      <c r="C117" s="34"/>
      <c r="D117" s="34"/>
      <c r="E117" s="34"/>
      <c r="F117" s="34"/>
      <c r="G117" s="3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3"/>
      <c r="B118" s="34"/>
      <c r="C118" s="34"/>
      <c r="D118" s="34"/>
      <c r="E118" s="34"/>
      <c r="F118" s="34"/>
      <c r="G118" s="3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3"/>
      <c r="B119" s="34"/>
      <c r="C119" s="34"/>
      <c r="D119" s="34"/>
      <c r="E119" s="34"/>
      <c r="F119" s="34"/>
      <c r="G119" s="3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3"/>
      <c r="B120" s="34"/>
      <c r="C120" s="34"/>
      <c r="D120" s="34"/>
      <c r="E120" s="34"/>
      <c r="F120" s="34"/>
      <c r="G120" s="3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3"/>
      <c r="B121" s="34"/>
      <c r="C121" s="34"/>
      <c r="D121" s="34"/>
      <c r="E121" s="34"/>
      <c r="F121" s="34"/>
      <c r="G121" s="3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3"/>
      <c r="B122" s="34"/>
      <c r="C122" s="34"/>
      <c r="D122" s="34"/>
      <c r="E122" s="34"/>
      <c r="F122" s="34"/>
      <c r="G122" s="3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3"/>
      <c r="B123" s="34"/>
      <c r="C123" s="34"/>
      <c r="D123" s="34"/>
      <c r="E123" s="34"/>
      <c r="F123" s="34"/>
      <c r="G123" s="3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3"/>
      <c r="B124" s="34"/>
      <c r="C124" s="34"/>
      <c r="D124" s="34"/>
      <c r="E124" s="34"/>
      <c r="F124" s="34"/>
      <c r="G124" s="3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3"/>
      <c r="B125" s="34"/>
      <c r="C125" s="34"/>
      <c r="D125" s="34"/>
      <c r="E125" s="34"/>
      <c r="F125" s="34"/>
      <c r="G125" s="3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3"/>
      <c r="B126" s="34"/>
      <c r="C126" s="34"/>
      <c r="D126" s="34"/>
      <c r="E126" s="34"/>
      <c r="F126" s="34"/>
      <c r="G126" s="3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3"/>
      <c r="B127" s="34"/>
      <c r="C127" s="34"/>
      <c r="D127" s="34"/>
      <c r="E127" s="34"/>
      <c r="F127" s="34"/>
      <c r="G127" s="3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3"/>
      <c r="B128" s="34"/>
      <c r="C128" s="34"/>
      <c r="D128" s="34"/>
      <c r="E128" s="34"/>
      <c r="F128" s="34"/>
      <c r="G128" s="3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3"/>
      <c r="B129" s="34"/>
      <c r="C129" s="34"/>
      <c r="D129" s="34"/>
      <c r="E129" s="34"/>
      <c r="F129" s="34"/>
      <c r="G129" s="3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3"/>
      <c r="B130" s="34"/>
      <c r="C130" s="34"/>
      <c r="D130" s="34"/>
      <c r="E130" s="34"/>
      <c r="F130" s="34"/>
      <c r="G130" s="3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3"/>
      <c r="B131" s="34"/>
      <c r="C131" s="34"/>
      <c r="D131" s="34"/>
      <c r="E131" s="34"/>
      <c r="F131" s="34"/>
      <c r="G131" s="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3"/>
      <c r="B132" s="34"/>
      <c r="C132" s="34"/>
      <c r="D132" s="34"/>
      <c r="E132" s="34"/>
      <c r="F132" s="34"/>
      <c r="G132" s="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3"/>
      <c r="B133" s="34"/>
      <c r="C133" s="34"/>
      <c r="D133" s="34"/>
      <c r="E133" s="34"/>
      <c r="F133" s="34"/>
      <c r="G133" s="3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3"/>
      <c r="B134" s="34"/>
      <c r="C134" s="34"/>
      <c r="D134" s="34"/>
      <c r="E134" s="34"/>
      <c r="F134" s="34"/>
      <c r="G134" s="3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3"/>
      <c r="B135" s="34"/>
      <c r="C135" s="34"/>
      <c r="D135" s="34"/>
      <c r="E135" s="34"/>
      <c r="F135" s="34"/>
      <c r="G135" s="3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3"/>
      <c r="B136" s="34"/>
      <c r="C136" s="34"/>
      <c r="D136" s="34"/>
      <c r="E136" s="34"/>
      <c r="F136" s="34"/>
      <c r="G136" s="3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3"/>
      <c r="B137" s="34"/>
      <c r="C137" s="34"/>
      <c r="D137" s="34"/>
      <c r="E137" s="34"/>
      <c r="F137" s="34"/>
      <c r="G137" s="3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3"/>
      <c r="B138" s="34"/>
      <c r="C138" s="34"/>
      <c r="D138" s="34"/>
      <c r="E138" s="34"/>
      <c r="F138" s="34"/>
      <c r="G138" s="3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3"/>
      <c r="B139" s="34"/>
      <c r="C139" s="34"/>
      <c r="D139" s="34"/>
      <c r="E139" s="34"/>
      <c r="F139" s="34"/>
      <c r="G139" s="3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3"/>
      <c r="B140" s="34"/>
      <c r="C140" s="34"/>
      <c r="D140" s="34"/>
      <c r="E140" s="34"/>
      <c r="F140" s="34"/>
      <c r="G140" s="3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3"/>
      <c r="B141" s="34"/>
      <c r="C141" s="34"/>
      <c r="D141" s="34"/>
      <c r="E141" s="34"/>
      <c r="F141" s="34"/>
      <c r="G141" s="3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3"/>
      <c r="B142" s="34"/>
      <c r="C142" s="34"/>
      <c r="D142" s="34"/>
      <c r="E142" s="34"/>
      <c r="F142" s="34"/>
      <c r="G142" s="3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3"/>
      <c r="B143" s="34"/>
      <c r="C143" s="34"/>
      <c r="D143" s="34"/>
      <c r="E143" s="34"/>
      <c r="F143" s="34"/>
      <c r="G143" s="3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3"/>
      <c r="B144" s="34"/>
      <c r="C144" s="34"/>
      <c r="D144" s="34"/>
      <c r="E144" s="34"/>
      <c r="F144" s="34"/>
      <c r="G144" s="3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3"/>
      <c r="B145" s="34"/>
      <c r="C145" s="34"/>
      <c r="D145" s="34"/>
      <c r="E145" s="34"/>
      <c r="F145" s="34"/>
      <c r="G145" s="3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3"/>
      <c r="B146" s="34"/>
      <c r="C146" s="34"/>
      <c r="D146" s="34"/>
      <c r="E146" s="34"/>
      <c r="F146" s="34"/>
      <c r="G146" s="3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3"/>
      <c r="B147" s="34"/>
      <c r="C147" s="34"/>
      <c r="D147" s="34"/>
      <c r="E147" s="34"/>
      <c r="F147" s="34"/>
      <c r="G147" s="3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3"/>
      <c r="B148" s="34"/>
      <c r="C148" s="34"/>
      <c r="D148" s="34"/>
      <c r="E148" s="34"/>
      <c r="F148" s="34"/>
      <c r="G148" s="3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3"/>
      <c r="B149" s="34"/>
      <c r="C149" s="34"/>
      <c r="D149" s="34"/>
      <c r="E149" s="34"/>
      <c r="F149" s="34"/>
      <c r="G149" s="3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3"/>
      <c r="B150" s="34"/>
      <c r="C150" s="34"/>
      <c r="D150" s="34"/>
      <c r="E150" s="34"/>
      <c r="F150" s="34"/>
      <c r="G150" s="3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3"/>
      <c r="B151" s="34"/>
      <c r="C151" s="34"/>
      <c r="D151" s="34"/>
      <c r="E151" s="34"/>
      <c r="F151" s="34"/>
      <c r="G151" s="3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3"/>
      <c r="B152" s="34"/>
      <c r="C152" s="34"/>
      <c r="D152" s="34"/>
      <c r="E152" s="34"/>
      <c r="F152" s="34"/>
      <c r="G152" s="34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3"/>
      <c r="B153" s="34"/>
      <c r="C153" s="34"/>
      <c r="D153" s="34"/>
      <c r="E153" s="34"/>
      <c r="F153" s="34"/>
      <c r="G153" s="34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3"/>
      <c r="B154" s="34"/>
      <c r="C154" s="34"/>
      <c r="D154" s="34"/>
      <c r="E154" s="34"/>
      <c r="F154" s="34"/>
      <c r="G154" s="34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3"/>
      <c r="B155" s="34"/>
      <c r="C155" s="34"/>
      <c r="D155" s="34"/>
      <c r="E155" s="34"/>
      <c r="F155" s="34"/>
      <c r="G155" s="34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3"/>
      <c r="B156" s="34"/>
      <c r="C156" s="34"/>
      <c r="D156" s="34"/>
      <c r="E156" s="34"/>
      <c r="F156" s="34"/>
      <c r="G156" s="34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3"/>
      <c r="B157" s="34"/>
      <c r="C157" s="34"/>
      <c r="D157" s="34"/>
      <c r="E157" s="34"/>
      <c r="F157" s="34"/>
      <c r="G157" s="3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3"/>
      <c r="B158" s="34"/>
      <c r="C158" s="34"/>
      <c r="D158" s="34"/>
      <c r="E158" s="34"/>
      <c r="F158" s="34"/>
      <c r="G158" s="3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3"/>
      <c r="B159" s="34"/>
      <c r="C159" s="34"/>
      <c r="D159" s="34"/>
      <c r="E159" s="34"/>
      <c r="F159" s="34"/>
      <c r="G159" s="34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3"/>
      <c r="B160" s="34"/>
      <c r="C160" s="34"/>
      <c r="D160" s="34"/>
      <c r="E160" s="34"/>
      <c r="F160" s="34"/>
      <c r="G160" s="34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3"/>
      <c r="B161" s="34"/>
      <c r="C161" s="34"/>
      <c r="D161" s="34"/>
      <c r="E161" s="34"/>
      <c r="F161" s="34"/>
      <c r="G161" s="34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3"/>
      <c r="B162" s="34"/>
      <c r="C162" s="34"/>
      <c r="D162" s="34"/>
      <c r="E162" s="34"/>
      <c r="F162" s="34"/>
      <c r="G162" s="34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3"/>
      <c r="B163" s="34"/>
      <c r="C163" s="34"/>
      <c r="D163" s="34"/>
      <c r="E163" s="34"/>
      <c r="F163" s="34"/>
      <c r="G163" s="34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3"/>
      <c r="B164" s="34"/>
      <c r="C164" s="34"/>
      <c r="D164" s="34"/>
      <c r="E164" s="34"/>
      <c r="F164" s="34"/>
      <c r="G164" s="34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3"/>
      <c r="B165" s="34"/>
      <c r="C165" s="34"/>
      <c r="D165" s="34"/>
      <c r="E165" s="34"/>
      <c r="F165" s="34"/>
      <c r="G165" s="34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3"/>
      <c r="B166" s="34"/>
      <c r="C166" s="34"/>
      <c r="D166" s="34"/>
      <c r="E166" s="34"/>
      <c r="F166" s="34"/>
      <c r="G166" s="34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3"/>
      <c r="B167" s="34"/>
      <c r="C167" s="34"/>
      <c r="D167" s="34"/>
      <c r="E167" s="34"/>
      <c r="F167" s="34"/>
      <c r="G167" s="34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3"/>
      <c r="B168" s="34"/>
      <c r="C168" s="34"/>
      <c r="D168" s="34"/>
      <c r="E168" s="34"/>
      <c r="F168" s="34"/>
      <c r="G168" s="34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3"/>
      <c r="B169" s="34"/>
      <c r="C169" s="34"/>
      <c r="D169" s="34"/>
      <c r="E169" s="34"/>
      <c r="F169" s="34"/>
      <c r="G169" s="34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3"/>
      <c r="B170" s="34"/>
      <c r="C170" s="34"/>
      <c r="D170" s="34"/>
      <c r="E170" s="34"/>
      <c r="F170" s="34"/>
      <c r="G170" s="34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3"/>
      <c r="B171" s="34"/>
      <c r="C171" s="34"/>
      <c r="D171" s="34"/>
      <c r="E171" s="34"/>
      <c r="F171" s="34"/>
      <c r="G171" s="34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3"/>
      <c r="B172" s="34"/>
      <c r="C172" s="34"/>
      <c r="D172" s="34"/>
      <c r="E172" s="34"/>
      <c r="F172" s="34"/>
      <c r="G172" s="34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3"/>
      <c r="B173" s="34"/>
      <c r="C173" s="34"/>
      <c r="D173" s="34"/>
      <c r="E173" s="34"/>
      <c r="F173" s="34"/>
      <c r="G173" s="34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3"/>
      <c r="B174" s="34"/>
      <c r="C174" s="34"/>
      <c r="D174" s="34"/>
      <c r="E174" s="34"/>
      <c r="F174" s="34"/>
      <c r="G174" s="3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3"/>
      <c r="B175" s="34"/>
      <c r="C175" s="34"/>
      <c r="D175" s="34"/>
      <c r="E175" s="34"/>
      <c r="F175" s="34"/>
      <c r="G175" s="34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3"/>
      <c r="B176" s="34"/>
      <c r="C176" s="34"/>
      <c r="D176" s="34"/>
      <c r="E176" s="34"/>
      <c r="F176" s="34"/>
      <c r="G176" s="34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3"/>
      <c r="B177" s="34"/>
      <c r="C177" s="34"/>
      <c r="D177" s="34"/>
      <c r="E177" s="34"/>
      <c r="F177" s="34"/>
      <c r="G177" s="34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3"/>
      <c r="B178" s="34"/>
      <c r="C178" s="34"/>
      <c r="D178" s="34"/>
      <c r="E178" s="34"/>
      <c r="F178" s="34"/>
      <c r="G178" s="34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3"/>
      <c r="B179" s="34"/>
      <c r="C179" s="34"/>
      <c r="D179" s="34"/>
      <c r="E179" s="34"/>
      <c r="F179" s="34"/>
      <c r="G179" s="34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3"/>
      <c r="B180" s="34"/>
      <c r="C180" s="34"/>
      <c r="D180" s="34"/>
      <c r="E180" s="34"/>
      <c r="F180" s="34"/>
      <c r="G180" s="3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3"/>
      <c r="B181" s="34"/>
      <c r="C181" s="34"/>
      <c r="D181" s="34"/>
      <c r="E181" s="34"/>
      <c r="F181" s="34"/>
      <c r="G181" s="3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3"/>
      <c r="B182" s="34"/>
      <c r="C182" s="34"/>
      <c r="D182" s="34"/>
      <c r="E182" s="34"/>
      <c r="F182" s="34"/>
      <c r="G182" s="34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3"/>
      <c r="B183" s="34"/>
      <c r="C183" s="34"/>
      <c r="D183" s="34"/>
      <c r="E183" s="34"/>
      <c r="F183" s="34"/>
      <c r="G183" s="34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3"/>
      <c r="B184" s="34"/>
      <c r="C184" s="34"/>
      <c r="D184" s="34"/>
      <c r="E184" s="34"/>
      <c r="F184" s="34"/>
      <c r="G184" s="34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3"/>
      <c r="B185" s="34"/>
      <c r="C185" s="34"/>
      <c r="D185" s="34"/>
      <c r="E185" s="34"/>
      <c r="F185" s="34"/>
      <c r="G185" s="3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3"/>
      <c r="B186" s="34"/>
      <c r="C186" s="34"/>
      <c r="D186" s="34"/>
      <c r="E186" s="34"/>
      <c r="F186" s="34"/>
      <c r="G186" s="34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3"/>
      <c r="B187" s="34"/>
      <c r="C187" s="34"/>
      <c r="D187" s="34"/>
      <c r="E187" s="34"/>
      <c r="F187" s="34"/>
      <c r="G187" s="34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3"/>
      <c r="B188" s="34"/>
      <c r="C188" s="34"/>
      <c r="D188" s="34"/>
      <c r="E188" s="34"/>
      <c r="F188" s="34"/>
      <c r="G188" s="34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3"/>
      <c r="B189" s="34"/>
      <c r="C189" s="34"/>
      <c r="D189" s="34"/>
      <c r="E189" s="34"/>
      <c r="F189" s="34"/>
      <c r="G189" s="34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3"/>
      <c r="B190" s="34"/>
      <c r="C190" s="34"/>
      <c r="D190" s="34"/>
      <c r="E190" s="34"/>
      <c r="F190" s="34"/>
      <c r="G190" s="34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3"/>
      <c r="B191" s="34"/>
      <c r="C191" s="34"/>
      <c r="D191" s="34"/>
      <c r="E191" s="34"/>
      <c r="F191" s="34"/>
      <c r="G191" s="34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3"/>
      <c r="B192" s="34"/>
      <c r="C192" s="34"/>
      <c r="D192" s="34"/>
      <c r="E192" s="34"/>
      <c r="F192" s="34"/>
      <c r="G192" s="34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3"/>
      <c r="B193" s="34"/>
      <c r="C193" s="34"/>
      <c r="D193" s="34"/>
      <c r="E193" s="34"/>
      <c r="F193" s="34"/>
      <c r="G193" s="34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3"/>
      <c r="B194" s="34"/>
      <c r="C194" s="34"/>
      <c r="D194" s="34"/>
      <c r="E194" s="34"/>
      <c r="F194" s="34"/>
      <c r="G194" s="3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3"/>
      <c r="B195" s="34"/>
      <c r="C195" s="34"/>
      <c r="D195" s="34"/>
      <c r="E195" s="34"/>
      <c r="F195" s="34"/>
      <c r="G195" s="34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3"/>
      <c r="B196" s="34"/>
      <c r="C196" s="34"/>
      <c r="D196" s="34"/>
      <c r="E196" s="34"/>
      <c r="F196" s="34"/>
      <c r="G196" s="3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3"/>
      <c r="B197" s="34"/>
      <c r="C197" s="34"/>
      <c r="D197" s="34"/>
      <c r="E197" s="34"/>
      <c r="F197" s="34"/>
      <c r="G197" s="34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3"/>
      <c r="B198" s="34"/>
      <c r="C198" s="34"/>
      <c r="D198" s="34"/>
      <c r="E198" s="34"/>
      <c r="F198" s="34"/>
      <c r="G198" s="34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3"/>
      <c r="B199" s="34"/>
      <c r="C199" s="34"/>
      <c r="D199" s="34"/>
      <c r="E199" s="34"/>
      <c r="F199" s="34"/>
      <c r="G199" s="34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3"/>
      <c r="B200" s="34"/>
      <c r="C200" s="34"/>
      <c r="D200" s="34"/>
      <c r="E200" s="34"/>
      <c r="F200" s="34"/>
      <c r="G200" s="34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3"/>
      <c r="B201" s="34"/>
      <c r="C201" s="34"/>
      <c r="D201" s="34"/>
      <c r="E201" s="34"/>
      <c r="F201" s="34"/>
      <c r="G201" s="34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3"/>
      <c r="B202" s="34"/>
      <c r="C202" s="34"/>
      <c r="D202" s="34"/>
      <c r="E202" s="34"/>
      <c r="F202" s="34"/>
      <c r="G202" s="34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3"/>
      <c r="B203" s="34"/>
      <c r="C203" s="34"/>
      <c r="D203" s="34"/>
      <c r="E203" s="34"/>
      <c r="F203" s="34"/>
      <c r="G203" s="34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3"/>
      <c r="B204" s="34"/>
      <c r="C204" s="34"/>
      <c r="D204" s="34"/>
      <c r="E204" s="34"/>
      <c r="F204" s="34"/>
      <c r="G204" s="34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3"/>
      <c r="B205" s="34"/>
      <c r="C205" s="34"/>
      <c r="D205" s="34"/>
      <c r="E205" s="34"/>
      <c r="F205" s="34"/>
      <c r="G205" s="3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3"/>
      <c r="B206" s="34"/>
      <c r="C206" s="34"/>
      <c r="D206" s="34"/>
      <c r="E206" s="34"/>
      <c r="F206" s="34"/>
      <c r="G206" s="3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3"/>
      <c r="B207" s="34"/>
      <c r="C207" s="34"/>
      <c r="D207" s="34"/>
      <c r="E207" s="34"/>
      <c r="F207" s="34"/>
      <c r="G207" s="3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3"/>
      <c r="B208" s="34"/>
      <c r="C208" s="34"/>
      <c r="D208" s="34"/>
      <c r="E208" s="34"/>
      <c r="F208" s="34"/>
      <c r="G208" s="3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3"/>
      <c r="B209" s="34"/>
      <c r="C209" s="34"/>
      <c r="D209" s="34"/>
      <c r="E209" s="34"/>
      <c r="F209" s="34"/>
      <c r="G209" s="3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3"/>
      <c r="B210" s="34"/>
      <c r="C210" s="34"/>
      <c r="D210" s="34"/>
      <c r="E210" s="34"/>
      <c r="F210" s="34"/>
      <c r="G210" s="34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3"/>
      <c r="B211" s="34"/>
      <c r="C211" s="34"/>
      <c r="D211" s="34"/>
      <c r="E211" s="34"/>
      <c r="F211" s="34"/>
      <c r="G211" s="34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3"/>
      <c r="B212" s="34"/>
      <c r="C212" s="34"/>
      <c r="D212" s="34"/>
      <c r="E212" s="34"/>
      <c r="F212" s="34"/>
      <c r="G212" s="3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3"/>
      <c r="B213" s="34"/>
      <c r="C213" s="34"/>
      <c r="D213" s="34"/>
      <c r="E213" s="34"/>
      <c r="F213" s="34"/>
      <c r="G213" s="34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3"/>
      <c r="B214" s="34"/>
      <c r="C214" s="34"/>
      <c r="D214" s="34"/>
      <c r="E214" s="34"/>
      <c r="F214" s="34"/>
      <c r="G214" s="34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3"/>
      <c r="B215" s="34"/>
      <c r="C215" s="34"/>
      <c r="D215" s="34"/>
      <c r="E215" s="34"/>
      <c r="F215" s="34"/>
      <c r="G215" s="34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3"/>
      <c r="B216" s="34"/>
      <c r="C216" s="34"/>
      <c r="D216" s="34"/>
      <c r="E216" s="34"/>
      <c r="F216" s="34"/>
      <c r="G216" s="34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3"/>
      <c r="B217" s="34"/>
      <c r="C217" s="34"/>
      <c r="D217" s="34"/>
      <c r="E217" s="34"/>
      <c r="F217" s="34"/>
      <c r="G217" s="34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3"/>
      <c r="B218" s="34"/>
      <c r="C218" s="34"/>
      <c r="D218" s="34"/>
      <c r="E218" s="34"/>
      <c r="F218" s="34"/>
      <c r="G218" s="34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3"/>
      <c r="B219" s="34"/>
      <c r="C219" s="34"/>
      <c r="D219" s="34"/>
      <c r="E219" s="34"/>
      <c r="F219" s="34"/>
      <c r="G219" s="34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3"/>
      <c r="B220" s="34"/>
      <c r="C220" s="34"/>
      <c r="D220" s="34"/>
      <c r="E220" s="34"/>
      <c r="F220" s="34"/>
      <c r="G220" s="34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3"/>
      <c r="B221" s="34"/>
      <c r="C221" s="34"/>
      <c r="D221" s="34"/>
      <c r="E221" s="34"/>
      <c r="F221" s="34"/>
      <c r="G221" s="34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3"/>
      <c r="B222" s="34"/>
      <c r="C222" s="34"/>
      <c r="D222" s="34"/>
      <c r="E222" s="34"/>
      <c r="F222" s="34"/>
      <c r="G222" s="34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3"/>
      <c r="B223" s="34"/>
      <c r="C223" s="34"/>
      <c r="D223" s="34"/>
      <c r="E223" s="34"/>
      <c r="F223" s="34"/>
      <c r="G223" s="34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3"/>
      <c r="B224" s="34"/>
      <c r="C224" s="34"/>
      <c r="D224" s="34"/>
      <c r="E224" s="34"/>
      <c r="F224" s="34"/>
      <c r="G224" s="34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3"/>
      <c r="B225" s="34"/>
      <c r="C225" s="34"/>
      <c r="D225" s="34"/>
      <c r="E225" s="34"/>
      <c r="F225" s="34"/>
      <c r="G225" s="34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3"/>
      <c r="B226" s="34"/>
      <c r="C226" s="34"/>
      <c r="D226" s="34"/>
      <c r="E226" s="34"/>
      <c r="F226" s="34"/>
      <c r="G226" s="34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3"/>
      <c r="B227" s="34"/>
      <c r="C227" s="34"/>
      <c r="D227" s="34"/>
      <c r="E227" s="34"/>
      <c r="F227" s="34"/>
      <c r="G227" s="34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3"/>
      <c r="B228" s="34"/>
      <c r="C228" s="34"/>
      <c r="D228" s="34"/>
      <c r="E228" s="34"/>
      <c r="F228" s="34"/>
      <c r="G228" s="34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3"/>
      <c r="B229" s="34"/>
      <c r="C229" s="34"/>
      <c r="D229" s="34"/>
      <c r="E229" s="34"/>
      <c r="F229" s="34"/>
      <c r="G229" s="34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3"/>
      <c r="B230" s="34"/>
      <c r="C230" s="34"/>
      <c r="D230" s="34"/>
      <c r="E230" s="34"/>
      <c r="F230" s="34"/>
      <c r="G230" s="3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3"/>
      <c r="B231" s="34"/>
      <c r="C231" s="34"/>
      <c r="D231" s="34"/>
      <c r="E231" s="34"/>
      <c r="F231" s="34"/>
      <c r="G231" s="34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3"/>
      <c r="B232" s="34"/>
      <c r="C232" s="34"/>
      <c r="D232" s="34"/>
      <c r="E232" s="34"/>
      <c r="F232" s="34"/>
      <c r="G232" s="34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3"/>
      <c r="B233" s="34"/>
      <c r="C233" s="34"/>
      <c r="D233" s="34"/>
      <c r="E233" s="34"/>
      <c r="F233" s="34"/>
      <c r="G233" s="34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3"/>
      <c r="B234" s="34"/>
      <c r="C234" s="34"/>
      <c r="D234" s="34"/>
      <c r="E234" s="34"/>
      <c r="F234" s="34"/>
      <c r="G234" s="3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3"/>
      <c r="B235" s="34"/>
      <c r="C235" s="34"/>
      <c r="D235" s="34"/>
      <c r="E235" s="34"/>
      <c r="F235" s="34"/>
      <c r="G235" s="34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3"/>
      <c r="B236" s="34"/>
      <c r="C236" s="34"/>
      <c r="D236" s="34"/>
      <c r="E236" s="34"/>
      <c r="F236" s="34"/>
      <c r="G236" s="34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3"/>
      <c r="B237" s="34"/>
      <c r="C237" s="34"/>
      <c r="D237" s="34"/>
      <c r="E237" s="34"/>
      <c r="F237" s="34"/>
      <c r="G237" s="34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3"/>
      <c r="B238" s="34"/>
      <c r="C238" s="34"/>
      <c r="D238" s="34"/>
      <c r="E238" s="34"/>
      <c r="F238" s="34"/>
      <c r="G238" s="34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3"/>
      <c r="B239" s="34"/>
      <c r="C239" s="34"/>
      <c r="D239" s="34"/>
      <c r="E239" s="34"/>
      <c r="F239" s="34"/>
      <c r="G239" s="34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3"/>
      <c r="B240" s="34"/>
      <c r="C240" s="34"/>
      <c r="D240" s="34"/>
      <c r="E240" s="34"/>
      <c r="F240" s="34"/>
      <c r="G240" s="34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3"/>
      <c r="B241" s="34"/>
      <c r="C241" s="34"/>
      <c r="D241" s="34"/>
      <c r="E241" s="34"/>
      <c r="F241" s="34"/>
      <c r="G241" s="3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3"/>
      <c r="B242" s="34"/>
      <c r="C242" s="34"/>
      <c r="D242" s="34"/>
      <c r="E242" s="34"/>
      <c r="F242" s="34"/>
      <c r="G242" s="34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3"/>
      <c r="B243" s="34"/>
      <c r="C243" s="34"/>
      <c r="D243" s="34"/>
      <c r="E243" s="34"/>
      <c r="F243" s="34"/>
      <c r="G243" s="3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3"/>
      <c r="B244" s="34"/>
      <c r="C244" s="34"/>
      <c r="D244" s="34"/>
      <c r="E244" s="34"/>
      <c r="F244" s="34"/>
      <c r="G244" s="34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26"/>
      <c r="C245" s="5"/>
      <c r="D245" s="5"/>
      <c r="E245" s="5"/>
      <c r="F245" s="5"/>
      <c r="G245" s="26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26"/>
      <c r="C246" s="5"/>
      <c r="D246" s="5"/>
      <c r="E246" s="5"/>
      <c r="F246" s="5"/>
      <c r="G246" s="26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26"/>
      <c r="C247" s="5"/>
      <c r="D247" s="5"/>
      <c r="E247" s="5"/>
      <c r="F247" s="5"/>
      <c r="G247" s="2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26"/>
      <c r="C248" s="5"/>
      <c r="D248" s="5"/>
      <c r="E248" s="5"/>
      <c r="F248" s="5"/>
      <c r="G248" s="2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26"/>
      <c r="C249" s="5"/>
      <c r="D249" s="5"/>
      <c r="E249" s="5"/>
      <c r="F249" s="5"/>
      <c r="G249" s="26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26"/>
      <c r="C250" s="5"/>
      <c r="D250" s="5"/>
      <c r="E250" s="5"/>
      <c r="F250" s="5"/>
      <c r="G250" s="26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26"/>
      <c r="C251" s="5"/>
      <c r="D251" s="5"/>
      <c r="E251" s="5"/>
      <c r="F251" s="5"/>
      <c r="G251" s="2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26"/>
      <c r="C252" s="5"/>
      <c r="D252" s="5"/>
      <c r="E252" s="5"/>
      <c r="F252" s="5"/>
      <c r="G252" s="2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26"/>
      <c r="C253" s="5"/>
      <c r="D253" s="5"/>
      <c r="E253" s="5"/>
      <c r="F253" s="5"/>
      <c r="G253" s="26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26"/>
      <c r="C254" s="5"/>
      <c r="D254" s="5"/>
      <c r="E254" s="5"/>
      <c r="F254" s="5"/>
      <c r="G254" s="26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26"/>
      <c r="C255" s="5"/>
      <c r="D255" s="5"/>
      <c r="E255" s="5"/>
      <c r="F255" s="5"/>
      <c r="G255" s="2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26"/>
      <c r="C256" s="5"/>
      <c r="D256" s="5"/>
      <c r="E256" s="5"/>
      <c r="F256" s="5"/>
      <c r="G256" s="2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26"/>
      <c r="C257" s="5"/>
      <c r="D257" s="5"/>
      <c r="E257" s="5"/>
      <c r="F257" s="5"/>
      <c r="G257" s="26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26"/>
      <c r="C258" s="5"/>
      <c r="D258" s="5"/>
      <c r="E258" s="5"/>
      <c r="F258" s="5"/>
      <c r="G258" s="26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26"/>
      <c r="C259" s="5"/>
      <c r="D259" s="5"/>
      <c r="E259" s="5"/>
      <c r="F259" s="5"/>
      <c r="G259" s="2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26"/>
      <c r="C260" s="5"/>
      <c r="D260" s="5"/>
      <c r="E260" s="5"/>
      <c r="F260" s="5"/>
      <c r="G260" s="2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26"/>
      <c r="C261" s="5"/>
      <c r="D261" s="5"/>
      <c r="E261" s="5"/>
      <c r="F261" s="5"/>
      <c r="G261" s="26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2023-01-16T01:04:47Z</dcterms:modified>
</cp:coreProperties>
</file>